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Инструкция" sheetId="1" r:id="rId1"/>
    <sheet name="форма" sheetId="2" r:id="rId2"/>
    <sheet name="диаграмма алгебра + ссылки" sheetId="3" r:id="rId3"/>
    <sheet name="диаграмма геометрия + ссылки" sheetId="4" r:id="rId4"/>
  </sheets>
  <definedNames/>
  <calcPr fullCalcOnLoad="1"/>
</workbook>
</file>

<file path=xl/sharedStrings.xml><?xml version="1.0" encoding="utf-8"?>
<sst xmlns="http://schemas.openxmlformats.org/spreadsheetml/2006/main" count="174" uniqueCount="147">
  <si>
    <t>Дата_____________</t>
  </si>
  <si>
    <t>часть 1</t>
  </si>
  <si>
    <t>часть 2</t>
  </si>
  <si>
    <t>сумма</t>
  </si>
  <si>
    <t>Оценка</t>
  </si>
  <si>
    <t>алгебра</t>
  </si>
  <si>
    <t>геометрия</t>
  </si>
  <si>
    <t>реальная математика</t>
  </si>
  <si>
    <t>итог</t>
  </si>
  <si>
    <t>математика</t>
  </si>
  <si>
    <t>N</t>
  </si>
  <si>
    <t>ФИ</t>
  </si>
  <si>
    <t>вариант</t>
  </si>
  <si>
    <t>"+ 14,15, 16,18, 19, 20"</t>
  </si>
  <si>
    <t>"+17"</t>
  </si>
  <si>
    <t xml:space="preserve">выполняло </t>
  </si>
  <si>
    <t>человек</t>
  </si>
  <si>
    <t>верно выполнили суммарный бал</t>
  </si>
  <si>
    <t>процент не справившихся с заданием</t>
  </si>
  <si>
    <t>Тематический классификатор</t>
  </si>
  <si>
    <t>Треугольники, четырёхугольники, многоугольники и их элементы</t>
  </si>
  <si>
    <t>Окружность, круг и их элементы</t>
  </si>
  <si>
    <t>Площади фигур</t>
  </si>
  <si>
    <t>Фигуры на квадратной решётке</t>
  </si>
  <si>
    <t>Анализ геометрических высказываний</t>
  </si>
  <si>
    <t>Практические задачи по геометрии</t>
  </si>
  <si>
    <t>Геометрическая задача на вычисление</t>
  </si>
  <si>
    <t>Геометрическая задача на доказательство</t>
  </si>
  <si>
    <t>Геометрическая задача повышенной сложности</t>
  </si>
  <si>
    <t>Часть 1</t>
  </si>
  <si>
    <t>Задания 9. Треугольники, четырёхугольники, многоугольники и их элементы</t>
  </si>
  <si>
    <t>Задания 12. Фигуры на квадратной решётке</t>
  </si>
  <si>
    <t>Многоугольники</t>
  </si>
  <si>
    <t>Фигуры на квад­рат­ной решётке</t>
  </si>
  <si>
    <t>Параллелограмм</t>
  </si>
  <si>
    <t>Задания 13. Анализ геометрических высказываний</t>
  </si>
  <si>
    <t>Равнобедренные треугольники</t>
  </si>
  <si>
    <t>Анализ гео­мет­ри­че­ских высказываний</t>
  </si>
  <si>
    <t>Ромб</t>
  </si>
  <si>
    <t>Задания 17. Прак­ти­че­ские задачи по геометрии</t>
  </si>
  <si>
    <t>Трапеция</t>
  </si>
  <si>
    <t>Вычисление длин и площадей</t>
  </si>
  <si>
    <t>Треугольники об­ще­го вида</t>
  </si>
  <si>
    <t>Подобие треугольников</t>
  </si>
  <si>
    <t>Углы</t>
  </si>
  <si>
    <t>Разные задачи</t>
  </si>
  <si>
    <t>Прямоугольный треугольник</t>
  </si>
  <si>
    <t>Теорема Пифагора</t>
  </si>
  <si>
    <t>Задания 10. Окружность, круг и их элементы</t>
  </si>
  <si>
    <t>Касательная, хорда, секущая, радиус</t>
  </si>
  <si>
    <t>Окружность, опи­сан­ная вокруг многоугольника</t>
  </si>
  <si>
    <t>Центральные и впи­сан­ные углы</t>
  </si>
  <si>
    <t>Задания 11. Площади фигур</t>
  </si>
  <si>
    <t>Квадрат</t>
  </si>
  <si>
    <t>Прямоугольник</t>
  </si>
  <si>
    <t>Равнобедренный треугольник</t>
  </si>
  <si>
    <t>Все задания</t>
  </si>
  <si>
    <t>Параллеллограмм</t>
  </si>
  <si>
    <t>Часть 2</t>
  </si>
  <si>
    <t>Задания 24 . Геометрическая задача на вычисление</t>
  </si>
  <si>
    <t>Задания 25 . Геометрическая задача на доказательство</t>
  </si>
  <si>
    <t>Окружности</t>
  </si>
  <si>
    <t>Окружности и их элементы</t>
  </si>
  <si>
    <t>Треугольники и их элементы</t>
  </si>
  <si>
    <t>Четырёхугольники</t>
  </si>
  <si>
    <t>Четырёхугольники и их элементы</t>
  </si>
  <si>
    <t>Треугольники</t>
  </si>
  <si>
    <t>Задания 26 . Геометрическая задача повышеной сложности</t>
  </si>
  <si>
    <t>Класс ________</t>
  </si>
  <si>
    <r>
      <t>1. Заполнить столбец   (</t>
    </r>
    <r>
      <rPr>
        <sz val="14"/>
        <color indexed="10"/>
        <rFont val="Times New Roman"/>
        <family val="1"/>
      </rPr>
      <t>В</t>
    </r>
    <r>
      <rPr>
        <sz val="14"/>
        <color indexed="8"/>
        <rFont val="Times New Roman"/>
        <family val="1"/>
      </rPr>
      <t>)</t>
    </r>
  </si>
  <si>
    <r>
      <t>ячейка  (</t>
    </r>
    <r>
      <rPr>
        <sz val="14"/>
        <color indexed="10"/>
        <rFont val="Times New Roman"/>
        <family val="1"/>
      </rPr>
      <t>В1</t>
    </r>
    <r>
      <rPr>
        <sz val="14"/>
        <rFont val="Times New Roman"/>
        <family val="1"/>
      </rPr>
      <t>)</t>
    </r>
  </si>
  <si>
    <t>дата</t>
  </si>
  <si>
    <t>класс</t>
  </si>
  <si>
    <r>
      <t>ячейка  (</t>
    </r>
    <r>
      <rPr>
        <sz val="14"/>
        <color indexed="10"/>
        <rFont val="Times New Roman"/>
        <family val="1"/>
      </rPr>
      <t>В2</t>
    </r>
    <r>
      <rPr>
        <sz val="14"/>
        <color indexed="8"/>
        <rFont val="Times New Roman"/>
        <family val="1"/>
      </rPr>
      <t>)</t>
    </r>
  </si>
  <si>
    <t>фамилии и имена учащихся</t>
  </si>
  <si>
    <r>
      <t>ячейки (</t>
    </r>
    <r>
      <rPr>
        <sz val="14"/>
        <color indexed="10"/>
        <rFont val="Times New Roman"/>
        <family val="1"/>
      </rPr>
      <t>В4 и далие ниже</t>
    </r>
    <r>
      <rPr>
        <sz val="14"/>
        <rFont val="Times New Roman"/>
        <family val="1"/>
      </rPr>
      <t>)</t>
    </r>
  </si>
  <si>
    <r>
      <t>2.  Заполнить столбец (</t>
    </r>
    <r>
      <rPr>
        <sz val="14"/>
        <color indexed="10"/>
        <rFont val="Times New Roman"/>
        <family val="1"/>
      </rPr>
      <t>С</t>
    </r>
    <r>
      <rPr>
        <sz val="14"/>
        <rFont val="Times New Roman"/>
        <family val="1"/>
      </rPr>
      <t xml:space="preserve">) - указать вариант работы учащегося </t>
    </r>
  </si>
  <si>
    <r>
      <t>Колличество выполнявших работу будет подсчитано автоматически - ячейка (</t>
    </r>
    <r>
      <rPr>
        <sz val="14"/>
        <color indexed="10"/>
        <rFont val="Times New Roman"/>
        <family val="1"/>
      </rPr>
      <t xml:space="preserve"> С21</t>
    </r>
    <r>
      <rPr>
        <sz val="14"/>
        <rFont val="Times New Roman"/>
        <family val="1"/>
      </rPr>
      <t>)</t>
    </r>
  </si>
  <si>
    <t>3. Заполнить область " Часть 1", если номер задания соответствующим учащимся выпонен правильно ставим  1</t>
  </si>
  <si>
    <t>4. Заполнить область "Часть 2", если номер задания выполнен учащимся правильно ставим 2 или 3 или 4 в соответствии со спецификацией КИМ</t>
  </si>
  <si>
    <t>Все остальные ячейки будут подсчитаны автоматически,  вносить данные не надо!!!</t>
  </si>
  <si>
    <t>средний балл</t>
  </si>
  <si>
    <r>
      <t>Лист (</t>
    </r>
    <r>
      <rPr>
        <sz val="20"/>
        <color indexed="10"/>
        <rFont val="Times New Roman"/>
        <family val="1"/>
      </rPr>
      <t>форма</t>
    </r>
    <r>
      <rPr>
        <sz val="20"/>
        <color indexed="8"/>
        <rFont val="Times New Roman"/>
        <family val="1"/>
      </rPr>
      <t>)</t>
    </r>
  </si>
  <si>
    <t>I</t>
  </si>
  <si>
    <t>II</t>
  </si>
  <si>
    <r>
      <t>Лист</t>
    </r>
    <r>
      <rPr>
        <sz val="20"/>
        <rFont val="Times New Roman"/>
        <family val="1"/>
      </rPr>
      <t>ы</t>
    </r>
    <r>
      <rPr>
        <sz val="20"/>
        <color indexed="8"/>
        <rFont val="Times New Roman"/>
        <family val="1"/>
      </rPr>
      <t xml:space="preserve"> (</t>
    </r>
    <r>
      <rPr>
        <sz val="20"/>
        <color indexed="10"/>
        <rFont val="Times New Roman"/>
        <family val="1"/>
      </rPr>
      <t>диаграмма алгебра+ ссылки</t>
    </r>
    <r>
      <rPr>
        <sz val="20"/>
        <color indexed="8"/>
        <rFont val="Times New Roman"/>
        <family val="1"/>
      </rPr>
      <t>) и (</t>
    </r>
    <r>
      <rPr>
        <sz val="20"/>
        <color indexed="10"/>
        <rFont val="Times New Roman"/>
        <family val="1"/>
      </rPr>
      <t>диаграмма геометрия + ссылки)</t>
    </r>
  </si>
  <si>
    <t>Построение диаграмм выполняется автоматически</t>
  </si>
  <si>
    <r>
      <t xml:space="preserve">Голубым </t>
    </r>
    <r>
      <rPr>
        <sz val="14"/>
        <color indexed="62"/>
        <rFont val="Times New Roman"/>
        <family val="1"/>
      </rPr>
      <t>шрифтом</t>
    </r>
    <r>
      <rPr>
        <sz val="14"/>
        <color indexed="8"/>
        <rFont val="Times New Roman"/>
        <family val="1"/>
      </rPr>
      <t xml:space="preserve"> даны ссылки на соответствующие задания на сайте " Сдам ГИА" (http://sdamgia.ru). </t>
    </r>
  </si>
  <si>
    <t>Действия с обык­но­вен­ны­ми дробями</t>
  </si>
  <si>
    <t>Действия с де­ся­тич­ны­ми дробями</t>
  </si>
  <si>
    <t>Сравнение чисел</t>
  </si>
  <si>
    <t>Степени</t>
  </si>
  <si>
    <t>Задания 2. Чис­ло­вые неравенства, ко­ор­ди­нат­ная прямая</t>
  </si>
  <si>
    <t>Неравенства</t>
  </si>
  <si>
    <t>Числа на прямой</t>
  </si>
  <si>
    <t>Выбор вер­но­го или не­вер­но­го утверждения</t>
  </si>
  <si>
    <t>Задания 3. Числа, вы­чис­ле­ния и ал­геб­ра­и­че­ские выражения</t>
  </si>
  <si>
    <t>Вычисления</t>
  </si>
  <si>
    <t>Числа</t>
  </si>
  <si>
    <t>Алгебраические выражения</t>
  </si>
  <si>
    <t>Задания 4. Уравнения, не­ра­вен­ства и их системы</t>
  </si>
  <si>
    <t>Квадратные уравнения</t>
  </si>
  <si>
    <t>Рациональные уравнения</t>
  </si>
  <si>
    <t>Системы неравенств</t>
  </si>
  <si>
    <t>Системы уравнений</t>
  </si>
  <si>
    <t>Линейные уравнения</t>
  </si>
  <si>
    <t>Задания 5. Гра­фи­ки функций</t>
  </si>
  <si>
    <t>Чтение гра­фи­ков функций</t>
  </si>
  <si>
    <t>Растяжения и сдвиги</t>
  </si>
  <si>
    <t>Задания 6. Ариф­ме­ти­че­ские и гео­мет­ри­че­ские прогрессии</t>
  </si>
  <si>
    <t>Геометрическая прогрессия</t>
  </si>
  <si>
    <t>Числовые последовательности</t>
  </si>
  <si>
    <t>Арифметическая прогрессия</t>
  </si>
  <si>
    <t>Задания 7. Ал­геб­ра­и­че­ские выражения</t>
  </si>
  <si>
    <t>Рациональные выражения</t>
  </si>
  <si>
    <t>Целые выражения</t>
  </si>
  <si>
    <t>Задания 8. Уравнения, не­ра­вен­ства и их системы</t>
  </si>
  <si>
    <t>Квадратные неравенства</t>
  </si>
  <si>
    <t>Линейные неравенства</t>
  </si>
  <si>
    <t>Рациональные неравенства</t>
  </si>
  <si>
    <t>Задания 15. Ана­лиз диаграмм, таблиц, графиков</t>
  </si>
  <si>
    <t>Анализ таблиц</t>
  </si>
  <si>
    <t>Вычисление ве­ли­чин по гра­фи­ку или диаграмме</t>
  </si>
  <si>
    <t>Определение ве­ли­чи­ны по графику</t>
  </si>
  <si>
    <t>Задания 16. Про­стей­шие текстовые задачи</t>
  </si>
  <si>
    <t>Пропорции</t>
  </si>
  <si>
    <t>Проценты</t>
  </si>
  <si>
    <t>Задания 18. Ана­лиз диаграмм</t>
  </si>
  <si>
    <t>Столбчатые диаграммы, графики</t>
  </si>
  <si>
    <t>Круговые диаграммы</t>
  </si>
  <si>
    <t>Задания 19. Статистика, вероятности</t>
  </si>
  <si>
    <t>Статистика, тео­ре­мы о ве­ро­ят­ност­ных событиях</t>
  </si>
  <si>
    <t>Классические вероятности</t>
  </si>
  <si>
    <t>Задания 20. Рас­че­ты по формулам</t>
  </si>
  <si>
    <t>Вычисление по формуле</t>
  </si>
  <si>
    <t>Задания 21 (C1). Ал­геб­ра­и­че­ские выражения, уравнения, не­ра­вен­ства и их системы</t>
  </si>
  <si>
    <t>Уравнения</t>
  </si>
  <si>
    <t>Задания 22 (C2). Тек­сто­вые задачи</t>
  </si>
  <si>
    <t>Задачи на дви­же­ние по воде</t>
  </si>
  <si>
    <t>Задачи на проценты, спла­вы и смеси</t>
  </si>
  <si>
    <t>Задачи на сов­мест­ную работу</t>
  </si>
  <si>
    <t>Движение по прямой</t>
  </si>
  <si>
    <t>Задания 23 (C3). Функ­ции и их свойства. Гра­фи­ки функций</t>
  </si>
  <si>
    <t>Гиперболы</t>
  </si>
  <si>
    <t>Кусочно-непрерывные функции</t>
  </si>
  <si>
    <t>Параболы</t>
  </si>
  <si>
    <t>Задания 1. Числа и вычисления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</si>
</sst>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2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20"/>
      <color indexed="10"/>
      <name val="Times New Roman"/>
      <family val="1"/>
    </font>
    <font>
      <sz val="20"/>
      <name val="Times New Roman"/>
      <family val="1"/>
    </font>
    <font>
      <sz val="14"/>
      <color indexed="6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33" borderId="24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center"/>
    </xf>
    <xf numFmtId="0" fontId="0" fillId="0" borderId="24" xfId="0" applyFill="1" applyBorder="1" applyAlignment="1">
      <alignment textRotation="180"/>
    </xf>
    <xf numFmtId="0" fontId="0" fillId="0" borderId="0" xfId="0" applyFill="1" applyAlignment="1">
      <alignment/>
    </xf>
    <xf numFmtId="0" fontId="42" fillId="0" borderId="0" xfId="42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0" xfId="42" applyFill="1" applyAlignment="1">
      <alignment horizontal="left" vertical="center" wrapText="1"/>
    </xf>
    <xf numFmtId="0" fontId="42" fillId="0" borderId="0" xfId="42" applyFill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34" borderId="20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6" xfId="0" applyFill="1" applyBorder="1" applyAlignment="1">
      <alignment/>
    </xf>
    <xf numFmtId="1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right" textRotation="180" wrapText="1"/>
    </xf>
    <xf numFmtId="0" fontId="4" fillId="34" borderId="24" xfId="0" applyFont="1" applyFill="1" applyBorder="1" applyAlignment="1">
      <alignment textRotation="90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3" fillId="34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6" xfId="0" applyFill="1" applyBorder="1" applyAlignment="1">
      <alignment/>
    </xf>
    <xf numFmtId="1" fontId="0" fillId="35" borderId="24" xfId="0" applyNumberFormat="1" applyFill="1" applyBorder="1" applyAlignment="1">
      <alignment/>
    </xf>
    <xf numFmtId="0" fontId="0" fillId="35" borderId="24" xfId="0" applyFill="1" applyBorder="1" applyAlignment="1">
      <alignment horizontal="right" textRotation="180" wrapText="1"/>
    </xf>
    <xf numFmtId="0" fontId="0" fillId="35" borderId="24" xfId="0" applyFill="1" applyBorder="1" applyAlignment="1">
      <alignment textRotation="90"/>
    </xf>
    <xf numFmtId="0" fontId="2" fillId="35" borderId="17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6" xfId="0" applyFill="1" applyBorder="1" applyAlignment="1">
      <alignment/>
    </xf>
    <xf numFmtId="1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 horizontal="right" textRotation="180" wrapText="1"/>
    </xf>
    <xf numFmtId="0" fontId="0" fillId="36" borderId="24" xfId="0" applyFill="1" applyBorder="1" applyAlignment="1">
      <alignment textRotation="90"/>
    </xf>
    <xf numFmtId="0" fontId="4" fillId="36" borderId="24" xfId="0" applyFont="1" applyFill="1" applyBorder="1" applyAlignment="1">
      <alignment textRotation="90"/>
    </xf>
    <xf numFmtId="0" fontId="11" fillId="0" borderId="0" xfId="0" applyFont="1" applyAlignment="1">
      <alignment/>
    </xf>
    <xf numFmtId="0" fontId="11" fillId="37" borderId="0" xfId="0" applyFont="1" applyFill="1" applyAlignment="1">
      <alignment/>
    </xf>
    <xf numFmtId="0" fontId="14" fillId="38" borderId="0" xfId="0" applyFont="1" applyFill="1" applyAlignment="1">
      <alignment/>
    </xf>
    <xf numFmtId="0" fontId="11" fillId="38" borderId="0" xfId="0" applyFont="1" applyFill="1" applyAlignment="1">
      <alignment/>
    </xf>
    <xf numFmtId="1" fontId="11" fillId="35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5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6" borderId="29" xfId="0" applyFill="1" applyBorder="1" applyAlignment="1">
      <alignment/>
    </xf>
    <xf numFmtId="0" fontId="0" fillId="0" borderId="30" xfId="0" applyBorder="1" applyAlignment="1">
      <alignment/>
    </xf>
    <xf numFmtId="1" fontId="0" fillId="34" borderId="26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2" fillId="0" borderId="0" xfId="42" applyFill="1" applyAlignment="1">
      <alignment horizontal="left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4" borderId="1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42" fillId="0" borderId="24" xfId="42" applyBorder="1" applyAlignment="1">
      <alignment horizontal="left" wrapText="1"/>
    </xf>
    <xf numFmtId="0" fontId="0" fillId="0" borderId="24" xfId="0" applyBorder="1" applyAlignment="1">
      <alignment/>
    </xf>
    <xf numFmtId="0" fontId="18" fillId="0" borderId="24" xfId="0" applyFont="1" applyBorder="1" applyAlignment="1">
      <alignment horizontal="left" wrapText="1"/>
    </xf>
    <xf numFmtId="0" fontId="42" fillId="0" borderId="43" xfId="42" applyBorder="1" applyAlignment="1">
      <alignment horizontal="left" wrapText="1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8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42" fillId="0" borderId="0" xfId="42" applyAlignment="1">
      <alignment horizontal="left" wrapText="1"/>
    </xf>
    <xf numFmtId="0" fontId="0" fillId="0" borderId="0" xfId="0" applyAlignment="1">
      <alignment/>
    </xf>
    <xf numFmtId="0" fontId="42" fillId="0" borderId="21" xfId="42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42" fillId="0" borderId="13" xfId="42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42" fillId="0" borderId="0" xfId="42" applyAlignment="1">
      <alignment vertical="center" wrapText="1"/>
    </xf>
    <xf numFmtId="0" fontId="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Алгебра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05"/>
          <c:w val="0.8687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(форма!$D$3:$K$3,форма!$Q$3:$S$3,форма!$U$3:$W$3,форма!$X$3:$Z$3)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</c:numCache>
            </c:numRef>
          </c:cat>
          <c:val>
            <c:numRef>
              <c:f>(форма!$D$24:$K$24,форма!$Q$24:$S$24,форма!$U$24:$W$24,форма!$X$24:$Z$24)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6077752"/>
        <c:axId val="54699769"/>
      </c:barChart>
      <c:catAx>
        <c:axId val="6077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99769"/>
        <c:crosses val="autoZero"/>
        <c:auto val="1"/>
        <c:lblOffset val="100"/>
        <c:tickLblSkip val="1"/>
        <c:noMultiLvlLbl val="0"/>
      </c:catAx>
      <c:valAx>
        <c:axId val="54699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7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52275"/>
          <c:w val="0.10875"/>
          <c:h val="0.0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геометрия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05"/>
          <c:w val="0.842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v>процент ошибок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(форма!$L$3:$P$3,форма!$T$3,форма!$AA$3:$AC$3)</c:f>
              <c:numCache>
                <c:ptCount val="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17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</c:numCache>
            </c:numRef>
          </c:cat>
          <c:val>
            <c:numRef>
              <c:f>(форма!$L$24:$P$24,форма!$T$24,форма!$AA$24:$AC$24)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2535874"/>
        <c:axId val="1496275"/>
      </c:barChart>
      <c:catAx>
        <c:axId val="225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6275"/>
        <c:crosses val="autoZero"/>
        <c:auto val="1"/>
        <c:lblOffset val="100"/>
        <c:tickLblSkip val="1"/>
        <c:noMultiLvlLbl val="0"/>
      </c:catAx>
      <c:valAx>
        <c:axId val="1496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35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52825"/>
          <c:w val="0.132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18</xdr:col>
      <xdr:colOff>19050</xdr:colOff>
      <xdr:row>18</xdr:row>
      <xdr:rowOff>0</xdr:rowOff>
    </xdr:to>
    <xdr:graphicFrame>
      <xdr:nvGraphicFramePr>
        <xdr:cNvPr id="1" name="Диаграмма 2"/>
        <xdr:cNvGraphicFramePr/>
      </xdr:nvGraphicFramePr>
      <xdr:xfrm>
        <a:off x="666750" y="190500"/>
        <a:ext cx="103251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2" name="colpic9" descr="collapse"/>
        <xdr:cNvSpPr>
          <a:spLocks noChangeAspect="1"/>
        </xdr:cNvSpPr>
      </xdr:nvSpPr>
      <xdr:spPr>
        <a:xfrm>
          <a:off x="609600" y="477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>
      <xdr:nvSpPr>
        <xdr:cNvPr id="3" name="colpic13" descr="collapse"/>
        <xdr:cNvSpPr>
          <a:spLocks noChangeAspect="1"/>
        </xdr:cNvSpPr>
      </xdr:nvSpPr>
      <xdr:spPr>
        <a:xfrm>
          <a:off x="609600" y="5724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>
      <xdr:nvSpPr>
        <xdr:cNvPr id="4" name="colpic19" descr="collapse"/>
        <xdr:cNvSpPr>
          <a:spLocks noChangeAspect="1"/>
        </xdr:cNvSpPr>
      </xdr:nvSpPr>
      <xdr:spPr>
        <a:xfrm>
          <a:off x="609600" y="6486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04800"/>
    <xdr:sp>
      <xdr:nvSpPr>
        <xdr:cNvPr id="5" name="colpic22" descr="collapse"/>
        <xdr:cNvSpPr>
          <a:spLocks noChangeAspect="1"/>
        </xdr:cNvSpPr>
      </xdr:nvSpPr>
      <xdr:spPr>
        <a:xfrm>
          <a:off x="6096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304800"/>
    <xdr:sp>
      <xdr:nvSpPr>
        <xdr:cNvPr id="6" name="colpic26" descr="collapse"/>
        <xdr:cNvSpPr>
          <a:spLocks noChangeAspect="1"/>
        </xdr:cNvSpPr>
      </xdr:nvSpPr>
      <xdr:spPr>
        <a:xfrm>
          <a:off x="6096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304800" cy="304800"/>
    <xdr:sp>
      <xdr:nvSpPr>
        <xdr:cNvPr id="7" name="colpic29" descr="collapse"/>
        <xdr:cNvSpPr>
          <a:spLocks noChangeAspect="1"/>
        </xdr:cNvSpPr>
      </xdr:nvSpPr>
      <xdr:spPr>
        <a:xfrm>
          <a:off x="6096000" y="381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0</xdr:rowOff>
    </xdr:from>
    <xdr:ext cx="304800" cy="304800"/>
    <xdr:sp>
      <xdr:nvSpPr>
        <xdr:cNvPr id="8" name="colpic34" descr="collapse"/>
        <xdr:cNvSpPr>
          <a:spLocks noChangeAspect="1"/>
        </xdr:cNvSpPr>
      </xdr:nvSpPr>
      <xdr:spPr>
        <a:xfrm>
          <a:off x="6096000" y="439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28</xdr:row>
      <xdr:rowOff>0</xdr:rowOff>
    </xdr:from>
    <xdr:ext cx="304800" cy="304800"/>
    <xdr:sp>
      <xdr:nvSpPr>
        <xdr:cNvPr id="9" name="colpic43" descr="collapse"/>
        <xdr:cNvSpPr>
          <a:spLocks noChangeAspect="1"/>
        </xdr:cNvSpPr>
      </xdr:nvSpPr>
      <xdr:spPr>
        <a:xfrm>
          <a:off x="6096000" y="5343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0" name="colpic4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41</xdr:row>
      <xdr:rowOff>0</xdr:rowOff>
    </xdr:from>
    <xdr:ext cx="304800" cy="304800"/>
    <xdr:sp>
      <xdr:nvSpPr>
        <xdr:cNvPr id="11" name="colpic55" descr="collapse"/>
        <xdr:cNvSpPr>
          <a:spLocks noChangeAspect="1"/>
        </xdr:cNvSpPr>
      </xdr:nvSpPr>
      <xdr:spPr>
        <a:xfrm>
          <a:off x="6096000" y="7820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2" name="colpic5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45</xdr:row>
      <xdr:rowOff>0</xdr:rowOff>
    </xdr:from>
    <xdr:ext cx="304800" cy="304800"/>
    <xdr:sp>
      <xdr:nvSpPr>
        <xdr:cNvPr id="13" name="colpic59" descr="collapse"/>
        <xdr:cNvSpPr>
          <a:spLocks noChangeAspect="1"/>
        </xdr:cNvSpPr>
      </xdr:nvSpPr>
      <xdr:spPr>
        <a:xfrm>
          <a:off x="6096000" y="858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304800" cy="304800"/>
    <xdr:sp>
      <xdr:nvSpPr>
        <xdr:cNvPr id="14" name="colpic67" descr="collapse"/>
        <xdr:cNvSpPr>
          <a:spLocks noChangeAspect="1"/>
        </xdr:cNvSpPr>
      </xdr:nvSpPr>
      <xdr:spPr>
        <a:xfrm>
          <a:off x="6096000" y="5534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33</xdr:row>
      <xdr:rowOff>0</xdr:rowOff>
    </xdr:from>
    <xdr:ext cx="304800" cy="304800"/>
    <xdr:sp>
      <xdr:nvSpPr>
        <xdr:cNvPr id="15" name="colpic71" descr="collapse"/>
        <xdr:cNvSpPr>
          <a:spLocks noChangeAspect="1"/>
        </xdr:cNvSpPr>
      </xdr:nvSpPr>
      <xdr:spPr>
        <a:xfrm>
          <a:off x="6096000" y="6296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6" name="colpic77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37</xdr:row>
      <xdr:rowOff>0</xdr:rowOff>
    </xdr:from>
    <xdr:ext cx="304800" cy="304800"/>
    <xdr:sp>
      <xdr:nvSpPr>
        <xdr:cNvPr id="17" name="colpic80" descr="collapse"/>
        <xdr:cNvSpPr>
          <a:spLocks noChangeAspect="1"/>
        </xdr:cNvSpPr>
      </xdr:nvSpPr>
      <xdr:spPr>
        <a:xfrm>
          <a:off x="60960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40</xdr:row>
      <xdr:rowOff>0</xdr:rowOff>
    </xdr:from>
    <xdr:ext cx="304800" cy="304800"/>
    <xdr:sp>
      <xdr:nvSpPr>
        <xdr:cNvPr id="18" name="colpic83" descr="collapse"/>
        <xdr:cNvSpPr>
          <a:spLocks noChangeAspect="1"/>
        </xdr:cNvSpPr>
      </xdr:nvSpPr>
      <xdr:spPr>
        <a:xfrm>
          <a:off x="6096000" y="7629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43</xdr:row>
      <xdr:rowOff>0</xdr:rowOff>
    </xdr:from>
    <xdr:ext cx="304800" cy="304800"/>
    <xdr:sp>
      <xdr:nvSpPr>
        <xdr:cNvPr id="19" name="colpic87" descr="collapse"/>
        <xdr:cNvSpPr>
          <a:spLocks noChangeAspect="1"/>
        </xdr:cNvSpPr>
      </xdr:nvSpPr>
      <xdr:spPr>
        <a:xfrm>
          <a:off x="6096000" y="8201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542925</xdr:colOff>
      <xdr:row>50</xdr:row>
      <xdr:rowOff>114300</xdr:rowOff>
    </xdr:from>
    <xdr:ext cx="304800" cy="304800"/>
    <xdr:sp>
      <xdr:nvSpPr>
        <xdr:cNvPr id="20" name="colpic93" descr="collapse"/>
        <xdr:cNvSpPr>
          <a:spLocks noChangeAspect="1"/>
        </xdr:cNvSpPr>
      </xdr:nvSpPr>
      <xdr:spPr>
        <a:xfrm>
          <a:off x="4810125" y="965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>
      <xdr:nvSpPr>
        <xdr:cNvPr id="21" name="colpic104" descr="collapse"/>
        <xdr:cNvSpPr>
          <a:spLocks noChangeAspect="1"/>
        </xdr:cNvSpPr>
      </xdr:nvSpPr>
      <xdr:spPr>
        <a:xfrm>
          <a:off x="3048000" y="1144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>
      <xdr:nvSpPr>
        <xdr:cNvPr id="22" name="colpic109" descr="collapse"/>
        <xdr:cNvSpPr>
          <a:spLocks noChangeAspect="1"/>
        </xdr:cNvSpPr>
      </xdr:nvSpPr>
      <xdr:spPr>
        <a:xfrm>
          <a:off x="3048000" y="1240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>
      <xdr:nvSpPr>
        <xdr:cNvPr id="23" name="colpic113" descr="collapse"/>
        <xdr:cNvSpPr>
          <a:spLocks noChangeAspect="1"/>
        </xdr:cNvSpPr>
      </xdr:nvSpPr>
      <xdr:spPr>
        <a:xfrm>
          <a:off x="3048000" y="1335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>
      <xdr:nvSpPr>
        <xdr:cNvPr id="24" name="colpic117" descr="collapse"/>
        <xdr:cNvSpPr>
          <a:spLocks noChangeAspect="1"/>
        </xdr:cNvSpPr>
      </xdr:nvSpPr>
      <xdr:spPr>
        <a:xfrm>
          <a:off x="3048000" y="1411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85725</xdr:rowOff>
    </xdr:from>
    <xdr:to>
      <xdr:col>15</xdr:col>
      <xdr:colOff>38100</xdr:colOff>
      <xdr:row>16</xdr:row>
      <xdr:rowOff>19050</xdr:rowOff>
    </xdr:to>
    <xdr:graphicFrame>
      <xdr:nvGraphicFramePr>
        <xdr:cNvPr id="1" name="Диаграмма 4"/>
        <xdr:cNvGraphicFramePr/>
      </xdr:nvGraphicFramePr>
      <xdr:xfrm>
        <a:off x="1438275" y="276225"/>
        <a:ext cx="852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6" TargetMode="External" /><Relationship Id="rId2" Type="http://schemas.openxmlformats.org/officeDocument/2006/relationships/hyperlink" Target="http://sdamgia.ru/test?theme=59" TargetMode="External" /><Relationship Id="rId3" Type="http://schemas.openxmlformats.org/officeDocument/2006/relationships/hyperlink" Target="http://sdamgia.ru/test?theme=60" TargetMode="External" /><Relationship Id="rId4" Type="http://schemas.openxmlformats.org/officeDocument/2006/relationships/hyperlink" Target="http://sdamgia.ru/test?theme=61" TargetMode="External" /><Relationship Id="rId5" Type="http://schemas.openxmlformats.org/officeDocument/2006/relationships/hyperlink" Target="http://sdamgia.ru/test?theme=51" TargetMode="External" /><Relationship Id="rId6" Type="http://schemas.openxmlformats.org/officeDocument/2006/relationships/hyperlink" Target="http://sdamgia.ru/test?theme=52" TargetMode="External" /><Relationship Id="rId7" Type="http://schemas.openxmlformats.org/officeDocument/2006/relationships/hyperlink" Target="http://sdamgia.ru/test?theme=91" TargetMode="External" /><Relationship Id="rId8" Type="http://schemas.openxmlformats.org/officeDocument/2006/relationships/hyperlink" Target="http://sdamgia.ru/test?theme=1" TargetMode="External" /><Relationship Id="rId9" Type="http://schemas.openxmlformats.org/officeDocument/2006/relationships/hyperlink" Target="http://sdamgia.ru/test?theme=54" TargetMode="External" /><Relationship Id="rId10" Type="http://schemas.openxmlformats.org/officeDocument/2006/relationships/hyperlink" Target="http://sdamgia.ru/test?theme=53" TargetMode="External" /><Relationship Id="rId11" Type="http://schemas.openxmlformats.org/officeDocument/2006/relationships/hyperlink" Target="http://sdamgia.ru/test?theme=2" TargetMode="External" /><Relationship Id="rId12" Type="http://schemas.openxmlformats.org/officeDocument/2006/relationships/hyperlink" Target="http://sdamgia.ru/test?theme=43" TargetMode="External" /><Relationship Id="rId13" Type="http://schemas.openxmlformats.org/officeDocument/2006/relationships/hyperlink" Target="http://sdamgia.ru/test?theme=45" TargetMode="External" /><Relationship Id="rId14" Type="http://schemas.openxmlformats.org/officeDocument/2006/relationships/hyperlink" Target="http://sdamgia.ru/test?theme=46" TargetMode="External" /><Relationship Id="rId15" Type="http://schemas.openxmlformats.org/officeDocument/2006/relationships/hyperlink" Target="http://sdamgia.ru/test?theme=44" TargetMode="External" /><Relationship Id="rId16" Type="http://schemas.openxmlformats.org/officeDocument/2006/relationships/hyperlink" Target="http://sdamgia.ru/test?theme=7" TargetMode="External" /><Relationship Id="rId17" Type="http://schemas.openxmlformats.org/officeDocument/2006/relationships/hyperlink" Target="http://sdamgia.ru/test?theme=62" TargetMode="External" /><Relationship Id="rId18" Type="http://schemas.openxmlformats.org/officeDocument/2006/relationships/hyperlink" Target="http://sdamgia.ru/test?theme=8" TargetMode="External" /><Relationship Id="rId19" Type="http://schemas.openxmlformats.org/officeDocument/2006/relationships/hyperlink" Target="http://sdamgia.ru/test?theme=47" TargetMode="External" /><Relationship Id="rId20" Type="http://schemas.openxmlformats.org/officeDocument/2006/relationships/hyperlink" Target="http://sdamgia.ru/test?theme=48" TargetMode="External" /><Relationship Id="rId21" Type="http://schemas.openxmlformats.org/officeDocument/2006/relationships/hyperlink" Target="http://sdamgia.ru/test?theme=9" TargetMode="External" /><Relationship Id="rId22" Type="http://schemas.openxmlformats.org/officeDocument/2006/relationships/hyperlink" Target="http://sdamgia.ru/test?theme=90" TargetMode="External" /><Relationship Id="rId23" Type="http://schemas.openxmlformats.org/officeDocument/2006/relationships/hyperlink" Target="http://sdamgia.ru/test?theme=10" TargetMode="External" /><Relationship Id="rId24" Type="http://schemas.openxmlformats.org/officeDocument/2006/relationships/hyperlink" Target="http://sdamgia.ru/test?theme=5" TargetMode="External" /><Relationship Id="rId25" Type="http://schemas.openxmlformats.org/officeDocument/2006/relationships/hyperlink" Target="http://sdamgia.ru/test?theme=55" TargetMode="External" /><Relationship Id="rId26" Type="http://schemas.openxmlformats.org/officeDocument/2006/relationships/hyperlink" Target="http://sdamgia.ru/test?theme=92" TargetMode="External" /><Relationship Id="rId27" Type="http://schemas.openxmlformats.org/officeDocument/2006/relationships/hyperlink" Target="http://sdamgia.ru/test?theme=3" TargetMode="External" /><Relationship Id="rId28" Type="http://schemas.openxmlformats.org/officeDocument/2006/relationships/hyperlink" Target="http://sdamgia.ru/test?theme=93" TargetMode="External" /><Relationship Id="rId29" Type="http://schemas.openxmlformats.org/officeDocument/2006/relationships/hyperlink" Target="http://sdamgia.ru/test?theme=50" TargetMode="External" /><Relationship Id="rId30" Type="http://schemas.openxmlformats.org/officeDocument/2006/relationships/hyperlink" Target="http://sdamgia.ru/test?theme=16" TargetMode="External" /><Relationship Id="rId31" Type="http://schemas.openxmlformats.org/officeDocument/2006/relationships/hyperlink" Target="http://sdamgia.ru/test?theme=49" TargetMode="External" /><Relationship Id="rId32" Type="http://schemas.openxmlformats.org/officeDocument/2006/relationships/hyperlink" Target="http://sdamgia.ru/test?theme=63" TargetMode="External" /><Relationship Id="rId33" Type="http://schemas.openxmlformats.org/officeDocument/2006/relationships/hyperlink" Target="http://sdamgia.ru/test?theme=17" TargetMode="External" /><Relationship Id="rId34" Type="http://schemas.openxmlformats.org/officeDocument/2006/relationships/hyperlink" Target="http://sdamgia.ru/test?theme=68" TargetMode="External" /><Relationship Id="rId35" Type="http://schemas.openxmlformats.org/officeDocument/2006/relationships/hyperlink" Target="http://sdamgia.ru/test?theme=19" TargetMode="External" /><Relationship Id="rId36" Type="http://schemas.openxmlformats.org/officeDocument/2006/relationships/hyperlink" Target="http://sdamgia.ru/test?theme=69" TargetMode="External" /><Relationship Id="rId37" Type="http://schemas.openxmlformats.org/officeDocument/2006/relationships/hyperlink" Target="http://sdamgia.ru/test?theme=20" TargetMode="External" /><Relationship Id="rId38" Type="http://schemas.openxmlformats.org/officeDocument/2006/relationships/hyperlink" Target="http://sdamgia.ru/test?theme=71" TargetMode="External" /><Relationship Id="rId39" Type="http://schemas.openxmlformats.org/officeDocument/2006/relationships/hyperlink" Target="http://sdamgia.ru/test?theme=70" TargetMode="External" /><Relationship Id="rId40" Type="http://schemas.openxmlformats.org/officeDocument/2006/relationships/hyperlink" Target="http://sdamgia.ru/test?theme=27" TargetMode="External" /><Relationship Id="rId41" Type="http://schemas.openxmlformats.org/officeDocument/2006/relationships/hyperlink" Target="http://sdamgia.ru/test?theme=73" TargetMode="External" /><Relationship Id="rId42" Type="http://schemas.openxmlformats.org/officeDocument/2006/relationships/hyperlink" Target="http://sdamgia.ru/test?theme=72" TargetMode="External" /><Relationship Id="rId43" Type="http://schemas.openxmlformats.org/officeDocument/2006/relationships/hyperlink" Target="http://sdamgia.ru/test?theme=75" TargetMode="External" /><Relationship Id="rId44" Type="http://schemas.openxmlformats.org/officeDocument/2006/relationships/hyperlink" Target="http://sdamgia.ru/test?theme=74" TargetMode="External" /><Relationship Id="rId45" Type="http://schemas.openxmlformats.org/officeDocument/2006/relationships/hyperlink" Target="http://sdamgia.ru/test?theme=21" TargetMode="External" /><Relationship Id="rId46" Type="http://schemas.openxmlformats.org/officeDocument/2006/relationships/hyperlink" Target="http://sdamgia.ru/test?theme=76" TargetMode="External" /><Relationship Id="rId47" Type="http://schemas.openxmlformats.org/officeDocument/2006/relationships/hyperlink" Target="http://sdamgia.ru/test?theme=79" TargetMode="External" /><Relationship Id="rId48" Type="http://schemas.openxmlformats.org/officeDocument/2006/relationships/hyperlink" Target="http://sdamgia.ru/test?theme=77" TargetMode="External" /><Relationship Id="rId49" Type="http://schemas.openxmlformats.org/officeDocument/2006/relationships/hyperlink" Target="http://sdamgia.ru/test?theme=78" TargetMode="External" /><Relationship Id="rId50" Type="http://schemas.openxmlformats.org/officeDocument/2006/relationships/hyperlink" Target="http://sdamgia.ru/test?theme=22" TargetMode="External" /><Relationship Id="rId51" Type="http://schemas.openxmlformats.org/officeDocument/2006/relationships/hyperlink" Target="http://sdamgia.ru/test?theme=87" TargetMode="External" /><Relationship Id="rId52" Type="http://schemas.openxmlformats.org/officeDocument/2006/relationships/hyperlink" Target="http://sdamgia.ru/test?theme=88" TargetMode="External" /><Relationship Id="rId53" Type="http://schemas.openxmlformats.org/officeDocument/2006/relationships/hyperlink" Target="http://sdamgia.ru/test?theme=89" TargetMode="External" /><Relationship Id="rId54" Type="http://schemas.openxmlformats.org/officeDocument/2006/relationships/hyperlink" Target="http://sdamgia.ru/test?theme=23" TargetMode="External" /><Relationship Id="rId55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damgia.ru/test?theme=31" TargetMode="External" /><Relationship Id="rId2" Type="http://schemas.openxmlformats.org/officeDocument/2006/relationships/hyperlink" Target="http://sdamgia.ru/test?theme=30" TargetMode="External" /><Relationship Id="rId3" Type="http://schemas.openxmlformats.org/officeDocument/2006/relationships/hyperlink" Target="http://sdamgia.ru/test?theme=34" TargetMode="External" /><Relationship Id="rId4" Type="http://schemas.openxmlformats.org/officeDocument/2006/relationships/hyperlink" Target="http://sdamgia.ru/test?theme=33" TargetMode="External" /><Relationship Id="rId5" Type="http://schemas.openxmlformats.org/officeDocument/2006/relationships/hyperlink" Target="http://sdamgia.ru/test?theme=29" TargetMode="External" /><Relationship Id="rId6" Type="http://schemas.openxmlformats.org/officeDocument/2006/relationships/hyperlink" Target="http://sdamgia.ru/test?theme=32" TargetMode="External" /><Relationship Id="rId7" Type="http://schemas.openxmlformats.org/officeDocument/2006/relationships/hyperlink" Target="http://sdamgia.ru/test?theme=57" TargetMode="External" /><Relationship Id="rId8" Type="http://schemas.openxmlformats.org/officeDocument/2006/relationships/hyperlink" Target="http://sdamgia.ru/test?theme=11" TargetMode="External" /><Relationship Id="rId9" Type="http://schemas.openxmlformats.org/officeDocument/2006/relationships/hyperlink" Target="http://sdamgia.ru/test?theme=12" TargetMode="External" /><Relationship Id="rId10" Type="http://schemas.openxmlformats.org/officeDocument/2006/relationships/hyperlink" Target="http://sdamgia.ru/test?theme=36" TargetMode="External" /><Relationship Id="rId11" Type="http://schemas.openxmlformats.org/officeDocument/2006/relationships/hyperlink" Target="http://sdamgia.ru/test?theme=35" TargetMode="External" /><Relationship Id="rId12" Type="http://schemas.openxmlformats.org/officeDocument/2006/relationships/hyperlink" Target="http://sdamgia.ru/test?theme=41" TargetMode="External" /><Relationship Id="rId13" Type="http://schemas.openxmlformats.org/officeDocument/2006/relationships/hyperlink" Target="http://sdamgia.ru/test?theme=42" TargetMode="External" /><Relationship Id="rId14" Type="http://schemas.openxmlformats.org/officeDocument/2006/relationships/hyperlink" Target="http://sdamgia.ru/test?theme=38" TargetMode="External" /><Relationship Id="rId15" Type="http://schemas.openxmlformats.org/officeDocument/2006/relationships/hyperlink" Target="http://sdamgia.ru/test?theme=39" TargetMode="External" /><Relationship Id="rId16" Type="http://schemas.openxmlformats.org/officeDocument/2006/relationships/hyperlink" Target="http://sdamgia.ru/test?theme=37" TargetMode="External" /><Relationship Id="rId17" Type="http://schemas.openxmlformats.org/officeDocument/2006/relationships/hyperlink" Target="http://sdamgia.ru/test?theme=40" TargetMode="External" /><Relationship Id="rId18" Type="http://schemas.openxmlformats.org/officeDocument/2006/relationships/hyperlink" Target="http://sdamgia.ru/test?theme=40&amp;ttest=true" TargetMode="External" /><Relationship Id="rId19" Type="http://schemas.openxmlformats.org/officeDocument/2006/relationships/hyperlink" Target="http://sdamgia.ru/test?theme=13" TargetMode="External" /><Relationship Id="rId20" Type="http://schemas.openxmlformats.org/officeDocument/2006/relationships/hyperlink" Target="http://sdamgia.ru/test?theme=13&amp;ttest=true" TargetMode="External" /><Relationship Id="rId21" Type="http://schemas.openxmlformats.org/officeDocument/2006/relationships/hyperlink" Target="http://sdamgia.ru/test?theme=14" TargetMode="External" /><Relationship Id="rId22" Type="http://schemas.openxmlformats.org/officeDocument/2006/relationships/hyperlink" Target="http://sdamgia.ru/test?theme=15" TargetMode="External" /><Relationship Id="rId23" Type="http://schemas.openxmlformats.org/officeDocument/2006/relationships/hyperlink" Target="http://sdamgia.ru/test?theme=66" TargetMode="External" /><Relationship Id="rId24" Type="http://schemas.openxmlformats.org/officeDocument/2006/relationships/hyperlink" Target="http://sdamgia.ru/test?theme=65" TargetMode="External" /><Relationship Id="rId25" Type="http://schemas.openxmlformats.org/officeDocument/2006/relationships/hyperlink" Target="http://sdamgia.ru/test?theme=67" TargetMode="External" /><Relationship Id="rId26" Type="http://schemas.openxmlformats.org/officeDocument/2006/relationships/hyperlink" Target="http://sdamgia.ru/test?theme=64" TargetMode="External" /><Relationship Id="rId27" Type="http://schemas.openxmlformats.org/officeDocument/2006/relationships/hyperlink" Target="http://sdamgia.ru/test?theme=18" TargetMode="External" /><Relationship Id="rId28" Type="http://schemas.openxmlformats.org/officeDocument/2006/relationships/hyperlink" Target="http://sdamgia.ru/test?theme=81" TargetMode="External" /><Relationship Id="rId29" Type="http://schemas.openxmlformats.org/officeDocument/2006/relationships/hyperlink" Target="http://sdamgia.ru/test?theme=82" TargetMode="External" /><Relationship Id="rId30" Type="http://schemas.openxmlformats.org/officeDocument/2006/relationships/hyperlink" Target="http://sdamgia.ru/test?theme=80" TargetMode="External" /><Relationship Id="rId31" Type="http://schemas.openxmlformats.org/officeDocument/2006/relationships/hyperlink" Target="http://sdamgia.ru/test?theme=24" TargetMode="External" /><Relationship Id="rId32" Type="http://schemas.openxmlformats.org/officeDocument/2006/relationships/hyperlink" Target="http://sdamgia.ru/test?theme=84" TargetMode="External" /><Relationship Id="rId33" Type="http://schemas.openxmlformats.org/officeDocument/2006/relationships/hyperlink" Target="http://sdamgia.ru/test?theme=83" TargetMode="External" /><Relationship Id="rId34" Type="http://schemas.openxmlformats.org/officeDocument/2006/relationships/hyperlink" Target="http://sdamgia.ru/test?theme=25" TargetMode="External" /><Relationship Id="rId35" Type="http://schemas.openxmlformats.org/officeDocument/2006/relationships/hyperlink" Target="http://sdamgia.ru/test?theme=86" TargetMode="External" /><Relationship Id="rId36" Type="http://schemas.openxmlformats.org/officeDocument/2006/relationships/hyperlink" Target="http://sdamgia.ru/test?theme=85" TargetMode="External" /><Relationship Id="rId37" Type="http://schemas.openxmlformats.org/officeDocument/2006/relationships/hyperlink" Target="http://sdamgia.ru/test?theme=26" TargetMode="External" /><Relationship Id="rId38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A1">
      <selection activeCell="B19" sqref="B19"/>
    </sheetView>
  </sheetViews>
  <sheetFormatPr defaultColWidth="9.140625" defaultRowHeight="15"/>
  <cols>
    <col min="1" max="2" width="9.140625" style="64" customWidth="1"/>
    <col min="3" max="3" width="9.8515625" style="64" bestFit="1" customWidth="1"/>
    <col min="4" max="16384" width="9.140625" style="64" customWidth="1"/>
  </cols>
  <sheetData>
    <row r="2" spans="1:2" ht="26.25">
      <c r="A2" s="81" t="s">
        <v>83</v>
      </c>
      <c r="B2" s="80" t="s">
        <v>82</v>
      </c>
    </row>
    <row r="4" spans="2:16" ht="18.75">
      <c r="B4" s="65" t="s">
        <v>69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18.75">
      <c r="B5" s="65" t="s">
        <v>70</v>
      </c>
      <c r="C5" s="65"/>
      <c r="D5" s="65"/>
      <c r="E5" s="65"/>
      <c r="F5" s="65" t="s">
        <v>71</v>
      </c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2:16" ht="18.75">
      <c r="B6" s="65" t="s">
        <v>73</v>
      </c>
      <c r="C6" s="65"/>
      <c r="D6" s="65"/>
      <c r="E6" s="65"/>
      <c r="F6" s="65" t="s">
        <v>72</v>
      </c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ht="18.75">
      <c r="B7" s="65" t="s">
        <v>75</v>
      </c>
      <c r="C7" s="65"/>
      <c r="D7" s="65"/>
      <c r="E7" s="65"/>
      <c r="F7" s="65" t="s">
        <v>74</v>
      </c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16" ht="18.75">
      <c r="B8" s="65" t="s">
        <v>76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</row>
    <row r="9" spans="3:16" ht="18.75">
      <c r="C9" s="67" t="s">
        <v>77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2:20" ht="18.75">
      <c r="B10" s="65" t="s">
        <v>78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2:20" ht="18.75">
      <c r="B11" s="65" t="s">
        <v>79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4" spans="3:19" ht="27.75">
      <c r="C14" s="66" t="s">
        <v>80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6" spans="1:2" ht="26.25">
      <c r="A16" s="81" t="s">
        <v>84</v>
      </c>
      <c r="B16" s="80" t="s">
        <v>85</v>
      </c>
    </row>
    <row r="17" ht="18.75">
      <c r="B17" s="64" t="s">
        <v>86</v>
      </c>
    </row>
    <row r="18" ht="18.75">
      <c r="B18" s="64" t="s">
        <v>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4.00390625" style="0" customWidth="1"/>
    <col min="2" max="2" width="26.421875" style="0" customWidth="1"/>
    <col min="4" max="4" width="4.7109375" style="0" customWidth="1"/>
    <col min="5" max="8" width="3.7109375" style="0" customWidth="1"/>
    <col min="9" max="9" width="3.7109375" style="25" customWidth="1"/>
    <col min="10" max="15" width="3.7109375" style="0" customWidth="1"/>
    <col min="16" max="16" width="5.421875" style="0" customWidth="1"/>
    <col min="17" max="29" width="3.7109375" style="0" customWidth="1"/>
    <col min="30" max="30" width="14.28125" style="0" customWidth="1"/>
    <col min="31" max="31" width="9.57421875" style="0" customWidth="1"/>
    <col min="32" max="32" width="8.7109375" style="0" customWidth="1"/>
    <col min="33" max="33" width="6.57421875" style="0" customWidth="1"/>
    <col min="34" max="34" width="8.28125" style="18" customWidth="1"/>
    <col min="35" max="35" width="11.421875" style="0" customWidth="1"/>
    <col min="36" max="36" width="11.57421875" style="0" customWidth="1"/>
  </cols>
  <sheetData>
    <row r="1" spans="1:36" ht="15.75" thickBot="1">
      <c r="A1" s="1"/>
      <c r="B1" s="2" t="s">
        <v>0</v>
      </c>
      <c r="C1" s="3"/>
      <c r="D1" s="92" t="s">
        <v>1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 t="s">
        <v>2</v>
      </c>
      <c r="Y1" s="92"/>
      <c r="Z1" s="92"/>
      <c r="AA1" s="92"/>
      <c r="AB1" s="92"/>
      <c r="AC1" s="93"/>
      <c r="AD1" s="94" t="s">
        <v>3</v>
      </c>
      <c r="AE1" s="95"/>
      <c r="AF1" s="95"/>
      <c r="AG1" s="96"/>
      <c r="AH1" s="97" t="s">
        <v>4</v>
      </c>
      <c r="AI1" s="98"/>
      <c r="AJ1" s="99"/>
    </row>
    <row r="2" spans="1:36" ht="15.75" thickBot="1">
      <c r="A2" s="4"/>
      <c r="B2" s="5" t="s">
        <v>68</v>
      </c>
      <c r="C2" s="6"/>
      <c r="D2" s="100" t="s">
        <v>5</v>
      </c>
      <c r="E2" s="100"/>
      <c r="F2" s="100"/>
      <c r="G2" s="100"/>
      <c r="H2" s="100"/>
      <c r="I2" s="100"/>
      <c r="J2" s="100"/>
      <c r="K2" s="100"/>
      <c r="L2" s="101" t="s">
        <v>6</v>
      </c>
      <c r="M2" s="101"/>
      <c r="N2" s="101"/>
      <c r="O2" s="101"/>
      <c r="P2" s="101"/>
      <c r="Q2" s="102" t="s">
        <v>7</v>
      </c>
      <c r="R2" s="102"/>
      <c r="S2" s="102"/>
      <c r="T2" s="102"/>
      <c r="U2" s="102"/>
      <c r="V2" s="102"/>
      <c r="W2" s="102"/>
      <c r="X2" s="100" t="s">
        <v>5</v>
      </c>
      <c r="Y2" s="100"/>
      <c r="Z2" s="100"/>
      <c r="AA2" s="103" t="s">
        <v>6</v>
      </c>
      <c r="AB2" s="103"/>
      <c r="AC2" s="104"/>
      <c r="AD2" s="75" t="s">
        <v>5</v>
      </c>
      <c r="AE2" s="76" t="s">
        <v>6</v>
      </c>
      <c r="AF2" s="77" t="s">
        <v>7</v>
      </c>
      <c r="AG2" s="78" t="s">
        <v>8</v>
      </c>
      <c r="AH2" s="71" t="s">
        <v>5</v>
      </c>
      <c r="AI2" s="69" t="s">
        <v>6</v>
      </c>
      <c r="AJ2" s="70" t="s">
        <v>9</v>
      </c>
    </row>
    <row r="3" spans="1:36" ht="15">
      <c r="A3" s="9" t="s">
        <v>10</v>
      </c>
      <c r="B3" s="10" t="s">
        <v>11</v>
      </c>
      <c r="C3" s="11" t="s">
        <v>12</v>
      </c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>
        <v>6</v>
      </c>
      <c r="J3" s="49">
        <v>7</v>
      </c>
      <c r="K3" s="49">
        <v>8</v>
      </c>
      <c r="L3" s="39">
        <v>9</v>
      </c>
      <c r="M3" s="39">
        <v>10</v>
      </c>
      <c r="N3" s="39">
        <v>11</v>
      </c>
      <c r="O3" s="39">
        <v>12</v>
      </c>
      <c r="P3" s="39">
        <v>13</v>
      </c>
      <c r="Q3" s="57">
        <v>14</v>
      </c>
      <c r="R3" s="57">
        <v>15</v>
      </c>
      <c r="S3" s="57">
        <v>16</v>
      </c>
      <c r="T3" s="57">
        <v>17</v>
      </c>
      <c r="U3" s="57">
        <v>18</v>
      </c>
      <c r="V3" s="57">
        <v>19</v>
      </c>
      <c r="W3" s="57">
        <v>20</v>
      </c>
      <c r="X3" s="49">
        <v>21</v>
      </c>
      <c r="Y3" s="49">
        <v>22</v>
      </c>
      <c r="Z3" s="49">
        <v>23</v>
      </c>
      <c r="AA3" s="39">
        <v>24</v>
      </c>
      <c r="AB3" s="39">
        <v>25</v>
      </c>
      <c r="AC3" s="45">
        <v>26</v>
      </c>
      <c r="AD3" s="55" t="s">
        <v>13</v>
      </c>
      <c r="AE3" s="48" t="s">
        <v>14</v>
      </c>
      <c r="AF3" s="57"/>
      <c r="AG3" s="10"/>
      <c r="AH3" s="72"/>
      <c r="AI3" s="13"/>
      <c r="AJ3" s="14"/>
    </row>
    <row r="4" spans="1:36" ht="15">
      <c r="A4" s="15">
        <v>1</v>
      </c>
      <c r="B4" s="16"/>
      <c r="C4" s="17"/>
      <c r="D4" s="50"/>
      <c r="E4" s="50"/>
      <c r="F4" s="50"/>
      <c r="G4" s="50"/>
      <c r="H4" s="50"/>
      <c r="I4" s="50"/>
      <c r="J4" s="50"/>
      <c r="K4" s="50"/>
      <c r="L4" s="40"/>
      <c r="M4" s="40"/>
      <c r="N4" s="40"/>
      <c r="O4" s="40"/>
      <c r="P4" s="40"/>
      <c r="Q4" s="58"/>
      <c r="R4" s="58"/>
      <c r="S4" s="58"/>
      <c r="T4" s="58"/>
      <c r="U4" s="58"/>
      <c r="V4" s="58"/>
      <c r="W4" s="58"/>
      <c r="X4" s="50"/>
      <c r="Y4" s="50"/>
      <c r="Z4" s="50"/>
      <c r="AA4" s="40"/>
      <c r="AB4" s="40"/>
      <c r="AC4" s="46"/>
      <c r="AD4" s="56">
        <f>SUM(D4:K4)+SUM(X4:Z4)+SUM(Q4:S4)+SUM(U4:W4)</f>
        <v>0</v>
      </c>
      <c r="AE4" s="40">
        <f>L4+M4+N4+O4+P4+AA4+AB4+AC4+T4</f>
        <v>0</v>
      </c>
      <c r="AF4" s="58">
        <f>Q4+R4+S4+T4+U4+V4+W4</f>
        <v>0</v>
      </c>
      <c r="AG4" s="19">
        <f>AD4+AE4</f>
        <v>0</v>
      </c>
      <c r="AH4" s="73" t="str">
        <f>IF(AD4&gt;15,"5",IF(AD4&gt;10,"4",IF(AD4&gt;4,"3","2")))</f>
        <v>2</v>
      </c>
      <c r="AI4" s="20" t="str">
        <f>IF(AE4&gt;7,"5",IF(AE4&gt;4,"4",IF(AE4&gt;2,"3","2")))</f>
        <v>2</v>
      </c>
      <c r="AJ4" s="21" t="str">
        <f>IF(AG4&gt;21,"5",IF(AG4&gt;14,"4",IF(AG4&gt;7,"3","2")))</f>
        <v>2</v>
      </c>
    </row>
    <row r="5" spans="1:36" ht="15">
      <c r="A5" s="15">
        <v>2</v>
      </c>
      <c r="B5" s="16"/>
      <c r="C5" s="17"/>
      <c r="D5" s="50"/>
      <c r="E5" s="50"/>
      <c r="F5" s="50"/>
      <c r="G5" s="50"/>
      <c r="H5" s="50"/>
      <c r="I5" s="50"/>
      <c r="J5" s="50"/>
      <c r="K5" s="50"/>
      <c r="L5" s="40"/>
      <c r="M5" s="40"/>
      <c r="N5" s="40"/>
      <c r="O5" s="40"/>
      <c r="P5" s="40"/>
      <c r="Q5" s="58"/>
      <c r="R5" s="58"/>
      <c r="S5" s="58"/>
      <c r="T5" s="58"/>
      <c r="U5" s="58"/>
      <c r="V5" s="58"/>
      <c r="W5" s="58"/>
      <c r="X5" s="50"/>
      <c r="Y5" s="50"/>
      <c r="Z5" s="50"/>
      <c r="AA5" s="40"/>
      <c r="AB5" s="40"/>
      <c r="AC5" s="46"/>
      <c r="AD5" s="56">
        <f aca="true" t="shared" si="0" ref="AD5:AD20">SUM(D5:K5)+SUM(X5:Z5)+SUM(Q5:S5)+SUM(U5:W5)</f>
        <v>0</v>
      </c>
      <c r="AE5" s="40">
        <f aca="true" t="shared" si="1" ref="AE5:AE20">L5+M5+N5+O5+P5+AA5+AB5+AC5+T5</f>
        <v>0</v>
      </c>
      <c r="AF5" s="58">
        <f aca="true" t="shared" si="2" ref="AF5:AF20">Q5+R5+S5+T5+U5+V5+W5</f>
        <v>0</v>
      </c>
      <c r="AG5" s="19">
        <f aca="true" t="shared" si="3" ref="AG5:AG20">AD5+AE5</f>
        <v>0</v>
      </c>
      <c r="AH5" s="73" t="str">
        <f aca="true" t="shared" si="4" ref="AH5:AH20">IF(AD5&gt;15,"5",IF(AD5&gt;10,"4",IF(AD5&gt;4,"3","2")))</f>
        <v>2</v>
      </c>
      <c r="AI5" s="20" t="str">
        <f aca="true" t="shared" si="5" ref="AI5:AI20">IF(AE5&gt;7,"5",IF(AE5&gt;4,"4",IF(AE5&gt;2,"3","2")))</f>
        <v>2</v>
      </c>
      <c r="AJ5" s="21" t="str">
        <f aca="true" t="shared" si="6" ref="AJ5:AJ20">IF(AG5&gt;21,"5",IF(AG5&gt;14,"4",IF(AG5&gt;7,"3","2")))</f>
        <v>2</v>
      </c>
    </row>
    <row r="6" spans="1:36" ht="15">
      <c r="A6" s="15">
        <v>3</v>
      </c>
      <c r="B6" s="16"/>
      <c r="C6" s="17"/>
      <c r="D6" s="50"/>
      <c r="E6" s="50"/>
      <c r="F6" s="50"/>
      <c r="G6" s="50"/>
      <c r="H6" s="50"/>
      <c r="I6" s="50"/>
      <c r="J6" s="50"/>
      <c r="K6" s="50"/>
      <c r="L6" s="40"/>
      <c r="M6" s="40"/>
      <c r="N6" s="40"/>
      <c r="O6" s="40"/>
      <c r="P6" s="40"/>
      <c r="Q6" s="58"/>
      <c r="R6" s="58"/>
      <c r="S6" s="58"/>
      <c r="T6" s="58"/>
      <c r="U6" s="58"/>
      <c r="V6" s="58"/>
      <c r="W6" s="58"/>
      <c r="X6" s="50"/>
      <c r="Y6" s="50"/>
      <c r="Z6" s="50"/>
      <c r="AA6" s="40"/>
      <c r="AB6" s="40"/>
      <c r="AC6" s="46"/>
      <c r="AD6" s="56">
        <f t="shared" si="0"/>
        <v>0</v>
      </c>
      <c r="AE6" s="40">
        <f t="shared" si="1"/>
        <v>0</v>
      </c>
      <c r="AF6" s="58">
        <f t="shared" si="2"/>
        <v>0</v>
      </c>
      <c r="AG6" s="19">
        <f t="shared" si="3"/>
        <v>0</v>
      </c>
      <c r="AH6" s="73" t="str">
        <f t="shared" si="4"/>
        <v>2</v>
      </c>
      <c r="AI6" s="20" t="str">
        <f t="shared" si="5"/>
        <v>2</v>
      </c>
      <c r="AJ6" s="21" t="str">
        <f t="shared" si="6"/>
        <v>2</v>
      </c>
    </row>
    <row r="7" spans="1:36" ht="15">
      <c r="A7" s="15">
        <v>4</v>
      </c>
      <c r="B7" s="16"/>
      <c r="C7" s="17"/>
      <c r="D7" s="50"/>
      <c r="E7" s="50"/>
      <c r="F7" s="50"/>
      <c r="G7" s="50"/>
      <c r="H7" s="50"/>
      <c r="I7" s="50"/>
      <c r="J7" s="50"/>
      <c r="K7" s="50"/>
      <c r="L7" s="40"/>
      <c r="M7" s="40"/>
      <c r="N7" s="40"/>
      <c r="O7" s="40"/>
      <c r="P7" s="40"/>
      <c r="Q7" s="58"/>
      <c r="R7" s="58"/>
      <c r="S7" s="58"/>
      <c r="T7" s="58"/>
      <c r="U7" s="58"/>
      <c r="V7" s="58"/>
      <c r="W7" s="58"/>
      <c r="X7" s="50"/>
      <c r="Y7" s="50"/>
      <c r="Z7" s="50"/>
      <c r="AA7" s="40"/>
      <c r="AB7" s="40"/>
      <c r="AC7" s="46"/>
      <c r="AD7" s="56">
        <f t="shared" si="0"/>
        <v>0</v>
      </c>
      <c r="AE7" s="40">
        <f t="shared" si="1"/>
        <v>0</v>
      </c>
      <c r="AF7" s="58">
        <f t="shared" si="2"/>
        <v>0</v>
      </c>
      <c r="AG7" s="19">
        <f t="shared" si="3"/>
        <v>0</v>
      </c>
      <c r="AH7" s="73" t="str">
        <f t="shared" si="4"/>
        <v>2</v>
      </c>
      <c r="AI7" s="20" t="str">
        <f t="shared" si="5"/>
        <v>2</v>
      </c>
      <c r="AJ7" s="21" t="str">
        <f t="shared" si="6"/>
        <v>2</v>
      </c>
    </row>
    <row r="8" spans="1:36" ht="15">
      <c r="A8" s="15">
        <v>5</v>
      </c>
      <c r="B8" s="16"/>
      <c r="C8" s="17"/>
      <c r="D8" s="50"/>
      <c r="E8" s="50"/>
      <c r="F8" s="50"/>
      <c r="G8" s="50"/>
      <c r="H8" s="50"/>
      <c r="I8" s="50"/>
      <c r="J8" s="50"/>
      <c r="K8" s="50"/>
      <c r="L8" s="40"/>
      <c r="M8" s="40"/>
      <c r="N8" s="40"/>
      <c r="O8" s="40"/>
      <c r="P8" s="40"/>
      <c r="Q8" s="58"/>
      <c r="R8" s="58"/>
      <c r="S8" s="58"/>
      <c r="T8" s="58"/>
      <c r="U8" s="58"/>
      <c r="V8" s="58"/>
      <c r="W8" s="58"/>
      <c r="X8" s="50"/>
      <c r="Y8" s="50"/>
      <c r="Z8" s="50"/>
      <c r="AA8" s="40"/>
      <c r="AB8" s="40"/>
      <c r="AC8" s="46"/>
      <c r="AD8" s="56">
        <f t="shared" si="0"/>
        <v>0</v>
      </c>
      <c r="AE8" s="40">
        <f t="shared" si="1"/>
        <v>0</v>
      </c>
      <c r="AF8" s="58">
        <f t="shared" si="2"/>
        <v>0</v>
      </c>
      <c r="AG8" s="19">
        <f t="shared" si="3"/>
        <v>0</v>
      </c>
      <c r="AH8" s="73" t="str">
        <f t="shared" si="4"/>
        <v>2</v>
      </c>
      <c r="AI8" s="20" t="str">
        <f t="shared" si="5"/>
        <v>2</v>
      </c>
      <c r="AJ8" s="21" t="str">
        <f t="shared" si="6"/>
        <v>2</v>
      </c>
    </row>
    <row r="9" spans="1:36" ht="15">
      <c r="A9" s="15">
        <v>6</v>
      </c>
      <c r="B9" s="16"/>
      <c r="C9" s="17"/>
      <c r="D9" s="50"/>
      <c r="E9" s="50"/>
      <c r="F9" s="50"/>
      <c r="G9" s="50"/>
      <c r="H9" s="50"/>
      <c r="I9" s="50"/>
      <c r="J9" s="50"/>
      <c r="K9" s="50"/>
      <c r="L9" s="40"/>
      <c r="M9" s="40"/>
      <c r="N9" s="40"/>
      <c r="O9" s="40"/>
      <c r="P9" s="40"/>
      <c r="Q9" s="58"/>
      <c r="R9" s="58"/>
      <c r="S9" s="58"/>
      <c r="T9" s="58"/>
      <c r="U9" s="58"/>
      <c r="V9" s="58"/>
      <c r="W9" s="58"/>
      <c r="X9" s="50"/>
      <c r="Y9" s="50"/>
      <c r="Z9" s="50"/>
      <c r="AA9" s="40"/>
      <c r="AB9" s="40"/>
      <c r="AC9" s="46"/>
      <c r="AD9" s="56">
        <f t="shared" si="0"/>
        <v>0</v>
      </c>
      <c r="AE9" s="40">
        <f t="shared" si="1"/>
        <v>0</v>
      </c>
      <c r="AF9" s="58">
        <f t="shared" si="2"/>
        <v>0</v>
      </c>
      <c r="AG9" s="19">
        <f t="shared" si="3"/>
        <v>0</v>
      </c>
      <c r="AH9" s="73" t="str">
        <f t="shared" si="4"/>
        <v>2</v>
      </c>
      <c r="AI9" s="20" t="str">
        <f t="shared" si="5"/>
        <v>2</v>
      </c>
      <c r="AJ9" s="21" t="str">
        <f t="shared" si="6"/>
        <v>2</v>
      </c>
    </row>
    <row r="10" spans="1:37" ht="15">
      <c r="A10" s="15">
        <v>7</v>
      </c>
      <c r="B10" s="16"/>
      <c r="C10" s="17"/>
      <c r="D10" s="50"/>
      <c r="E10" s="50"/>
      <c r="F10" s="50"/>
      <c r="G10" s="50"/>
      <c r="H10" s="50"/>
      <c r="I10" s="50"/>
      <c r="J10" s="50"/>
      <c r="K10" s="50"/>
      <c r="L10" s="40"/>
      <c r="M10" s="40"/>
      <c r="N10" s="40"/>
      <c r="O10" s="40"/>
      <c r="P10" s="40"/>
      <c r="Q10" s="58"/>
      <c r="R10" s="58"/>
      <c r="S10" s="58"/>
      <c r="T10" s="58"/>
      <c r="U10" s="58"/>
      <c r="V10" s="58"/>
      <c r="W10" s="58"/>
      <c r="X10" s="50"/>
      <c r="Y10" s="50"/>
      <c r="Z10" s="50"/>
      <c r="AA10" s="40"/>
      <c r="AB10" s="40"/>
      <c r="AC10" s="46"/>
      <c r="AD10" s="56">
        <f t="shared" si="0"/>
        <v>0</v>
      </c>
      <c r="AE10" s="40">
        <f t="shared" si="1"/>
        <v>0</v>
      </c>
      <c r="AF10" s="58">
        <f t="shared" si="2"/>
        <v>0</v>
      </c>
      <c r="AG10" s="19">
        <f t="shared" si="3"/>
        <v>0</v>
      </c>
      <c r="AH10" s="73" t="str">
        <f t="shared" si="4"/>
        <v>2</v>
      </c>
      <c r="AI10" s="20" t="str">
        <f t="shared" si="5"/>
        <v>2</v>
      </c>
      <c r="AJ10" s="21" t="str">
        <f t="shared" si="6"/>
        <v>2</v>
      </c>
      <c r="AK10" s="22"/>
    </row>
    <row r="11" spans="1:37" ht="15">
      <c r="A11" s="15">
        <v>8</v>
      </c>
      <c r="B11" s="16"/>
      <c r="C11" s="17"/>
      <c r="D11" s="50"/>
      <c r="E11" s="50"/>
      <c r="F11" s="50"/>
      <c r="G11" s="50"/>
      <c r="H11" s="50"/>
      <c r="I11" s="50"/>
      <c r="J11" s="50"/>
      <c r="K11" s="50"/>
      <c r="L11" s="40"/>
      <c r="M11" s="40"/>
      <c r="N11" s="40"/>
      <c r="O11" s="40"/>
      <c r="P11" s="40"/>
      <c r="Q11" s="58"/>
      <c r="R11" s="58"/>
      <c r="S11" s="58"/>
      <c r="T11" s="58"/>
      <c r="U11" s="58"/>
      <c r="V11" s="58"/>
      <c r="W11" s="58"/>
      <c r="X11" s="50"/>
      <c r="Y11" s="50"/>
      <c r="Z11" s="50"/>
      <c r="AA11" s="40"/>
      <c r="AB11" s="40"/>
      <c r="AC11" s="46"/>
      <c r="AD11" s="56">
        <f t="shared" si="0"/>
        <v>0</v>
      </c>
      <c r="AE11" s="40">
        <f t="shared" si="1"/>
        <v>0</v>
      </c>
      <c r="AF11" s="58">
        <f t="shared" si="2"/>
        <v>0</v>
      </c>
      <c r="AG11" s="19">
        <f t="shared" si="3"/>
        <v>0</v>
      </c>
      <c r="AH11" s="73" t="str">
        <f t="shared" si="4"/>
        <v>2</v>
      </c>
      <c r="AI11" s="20" t="str">
        <f t="shared" si="5"/>
        <v>2</v>
      </c>
      <c r="AJ11" s="21" t="str">
        <f t="shared" si="6"/>
        <v>2</v>
      </c>
      <c r="AK11" s="22"/>
    </row>
    <row r="12" spans="1:37" ht="15">
      <c r="A12" s="15">
        <v>9</v>
      </c>
      <c r="B12" s="16"/>
      <c r="C12" s="17"/>
      <c r="D12" s="50"/>
      <c r="E12" s="50"/>
      <c r="F12" s="50"/>
      <c r="G12" s="50"/>
      <c r="H12" s="50"/>
      <c r="I12" s="50"/>
      <c r="J12" s="50"/>
      <c r="K12" s="50"/>
      <c r="L12" s="40"/>
      <c r="M12" s="40"/>
      <c r="N12" s="40"/>
      <c r="O12" s="40"/>
      <c r="P12" s="40"/>
      <c r="Q12" s="58"/>
      <c r="R12" s="58"/>
      <c r="S12" s="58"/>
      <c r="T12" s="58"/>
      <c r="U12" s="58"/>
      <c r="V12" s="58"/>
      <c r="W12" s="58"/>
      <c r="X12" s="50"/>
      <c r="Y12" s="50"/>
      <c r="Z12" s="50"/>
      <c r="AA12" s="40"/>
      <c r="AB12" s="40"/>
      <c r="AC12" s="46"/>
      <c r="AD12" s="56">
        <f t="shared" si="0"/>
        <v>0</v>
      </c>
      <c r="AE12" s="40">
        <f t="shared" si="1"/>
        <v>0</v>
      </c>
      <c r="AF12" s="58">
        <f t="shared" si="2"/>
        <v>0</v>
      </c>
      <c r="AG12" s="19">
        <f t="shared" si="3"/>
        <v>0</v>
      </c>
      <c r="AH12" s="73" t="str">
        <f t="shared" si="4"/>
        <v>2</v>
      </c>
      <c r="AI12" s="20" t="str">
        <f t="shared" si="5"/>
        <v>2</v>
      </c>
      <c r="AJ12" s="21" t="str">
        <f t="shared" si="6"/>
        <v>2</v>
      </c>
      <c r="AK12" s="22"/>
    </row>
    <row r="13" spans="1:37" ht="15">
      <c r="A13" s="15">
        <v>10</v>
      </c>
      <c r="B13" s="16"/>
      <c r="C13" s="17"/>
      <c r="D13" s="50"/>
      <c r="E13" s="50"/>
      <c r="F13" s="50"/>
      <c r="G13" s="50"/>
      <c r="H13" s="50"/>
      <c r="I13" s="50"/>
      <c r="J13" s="50"/>
      <c r="K13" s="50"/>
      <c r="L13" s="40"/>
      <c r="M13" s="40"/>
      <c r="N13" s="40"/>
      <c r="O13" s="40"/>
      <c r="P13" s="40"/>
      <c r="Q13" s="58"/>
      <c r="R13" s="58"/>
      <c r="S13" s="58"/>
      <c r="T13" s="58"/>
      <c r="U13" s="58"/>
      <c r="V13" s="58"/>
      <c r="W13" s="58"/>
      <c r="X13" s="50"/>
      <c r="Y13" s="50"/>
      <c r="Z13" s="50"/>
      <c r="AA13" s="40"/>
      <c r="AB13" s="40"/>
      <c r="AC13" s="46"/>
      <c r="AD13" s="56">
        <f t="shared" si="0"/>
        <v>0</v>
      </c>
      <c r="AE13" s="40">
        <f t="shared" si="1"/>
        <v>0</v>
      </c>
      <c r="AF13" s="58">
        <f t="shared" si="2"/>
        <v>0</v>
      </c>
      <c r="AG13" s="19">
        <f t="shared" si="3"/>
        <v>0</v>
      </c>
      <c r="AH13" s="73" t="str">
        <f t="shared" si="4"/>
        <v>2</v>
      </c>
      <c r="AI13" s="20" t="str">
        <f t="shared" si="5"/>
        <v>2</v>
      </c>
      <c r="AJ13" s="21" t="str">
        <f t="shared" si="6"/>
        <v>2</v>
      </c>
      <c r="AK13" s="22"/>
    </row>
    <row r="14" spans="1:41" ht="15">
      <c r="A14" s="15">
        <v>11</v>
      </c>
      <c r="B14" s="16"/>
      <c r="C14" s="17"/>
      <c r="D14" s="50"/>
      <c r="E14" s="50"/>
      <c r="F14" s="50"/>
      <c r="G14" s="50"/>
      <c r="H14" s="50"/>
      <c r="I14" s="50"/>
      <c r="J14" s="50"/>
      <c r="K14" s="50"/>
      <c r="L14" s="40"/>
      <c r="M14" s="40"/>
      <c r="N14" s="40"/>
      <c r="O14" s="40"/>
      <c r="P14" s="40"/>
      <c r="Q14" s="58"/>
      <c r="R14" s="58"/>
      <c r="S14" s="58"/>
      <c r="T14" s="58"/>
      <c r="U14" s="58"/>
      <c r="V14" s="58"/>
      <c r="W14" s="58"/>
      <c r="X14" s="50"/>
      <c r="Y14" s="50"/>
      <c r="Z14" s="50"/>
      <c r="AA14" s="40"/>
      <c r="AB14" s="40"/>
      <c r="AC14" s="46"/>
      <c r="AD14" s="56">
        <f t="shared" si="0"/>
        <v>0</v>
      </c>
      <c r="AE14" s="40">
        <f t="shared" si="1"/>
        <v>0</v>
      </c>
      <c r="AF14" s="58">
        <f t="shared" si="2"/>
        <v>0</v>
      </c>
      <c r="AG14" s="19">
        <f t="shared" si="3"/>
        <v>0</v>
      </c>
      <c r="AH14" s="73" t="str">
        <f t="shared" si="4"/>
        <v>2</v>
      </c>
      <c r="AI14" s="20" t="str">
        <f t="shared" si="5"/>
        <v>2</v>
      </c>
      <c r="AJ14" s="21" t="str">
        <f t="shared" si="6"/>
        <v>2</v>
      </c>
      <c r="AN14" s="23"/>
      <c r="AO14" s="23"/>
    </row>
    <row r="15" spans="1:41" ht="15">
      <c r="A15" s="15">
        <v>12</v>
      </c>
      <c r="B15" s="16"/>
      <c r="C15" s="17"/>
      <c r="D15" s="50"/>
      <c r="E15" s="50"/>
      <c r="F15" s="50"/>
      <c r="G15" s="50"/>
      <c r="H15" s="50"/>
      <c r="I15" s="50"/>
      <c r="J15" s="50"/>
      <c r="K15" s="50"/>
      <c r="L15" s="40"/>
      <c r="M15" s="40"/>
      <c r="N15" s="40"/>
      <c r="O15" s="40"/>
      <c r="P15" s="40"/>
      <c r="Q15" s="58"/>
      <c r="R15" s="58"/>
      <c r="S15" s="58"/>
      <c r="T15" s="58"/>
      <c r="U15" s="58"/>
      <c r="V15" s="58"/>
      <c r="W15" s="58"/>
      <c r="X15" s="50"/>
      <c r="Y15" s="50"/>
      <c r="Z15" s="50"/>
      <c r="AA15" s="40"/>
      <c r="AB15" s="40"/>
      <c r="AC15" s="46"/>
      <c r="AD15" s="56">
        <f t="shared" si="0"/>
        <v>0</v>
      </c>
      <c r="AE15" s="40">
        <f t="shared" si="1"/>
        <v>0</v>
      </c>
      <c r="AF15" s="58">
        <f t="shared" si="2"/>
        <v>0</v>
      </c>
      <c r="AG15" s="19">
        <f t="shared" si="3"/>
        <v>0</v>
      </c>
      <c r="AH15" s="73" t="str">
        <f t="shared" si="4"/>
        <v>2</v>
      </c>
      <c r="AI15" s="20" t="str">
        <f t="shared" si="5"/>
        <v>2</v>
      </c>
      <c r="AJ15" s="21" t="str">
        <f t="shared" si="6"/>
        <v>2</v>
      </c>
      <c r="AN15" s="23"/>
      <c r="AO15" s="23"/>
    </row>
    <row r="16" spans="1:41" ht="15">
      <c r="A16" s="15">
        <v>13</v>
      </c>
      <c r="B16" s="16"/>
      <c r="C16" s="17"/>
      <c r="D16" s="50"/>
      <c r="E16" s="50"/>
      <c r="F16" s="50"/>
      <c r="G16" s="50"/>
      <c r="H16" s="50"/>
      <c r="I16" s="50"/>
      <c r="J16" s="50"/>
      <c r="K16" s="50"/>
      <c r="L16" s="40"/>
      <c r="M16" s="40"/>
      <c r="N16" s="40"/>
      <c r="O16" s="40"/>
      <c r="P16" s="40"/>
      <c r="Q16" s="58"/>
      <c r="R16" s="58"/>
      <c r="S16" s="58"/>
      <c r="T16" s="58"/>
      <c r="U16" s="58"/>
      <c r="V16" s="58"/>
      <c r="W16" s="58"/>
      <c r="X16" s="50"/>
      <c r="Y16" s="50"/>
      <c r="Z16" s="50"/>
      <c r="AA16" s="40"/>
      <c r="AB16" s="40"/>
      <c r="AC16" s="46"/>
      <c r="AD16" s="56">
        <f t="shared" si="0"/>
        <v>0</v>
      </c>
      <c r="AE16" s="40">
        <f t="shared" si="1"/>
        <v>0</v>
      </c>
      <c r="AF16" s="58">
        <f t="shared" si="2"/>
        <v>0</v>
      </c>
      <c r="AG16" s="19">
        <f t="shared" si="3"/>
        <v>0</v>
      </c>
      <c r="AH16" s="73" t="str">
        <f t="shared" si="4"/>
        <v>2</v>
      </c>
      <c r="AI16" s="20" t="str">
        <f t="shared" si="5"/>
        <v>2</v>
      </c>
      <c r="AJ16" s="21" t="str">
        <f t="shared" si="6"/>
        <v>2</v>
      </c>
      <c r="AN16" s="23"/>
      <c r="AO16" s="23"/>
    </row>
    <row r="17" spans="1:41" ht="15">
      <c r="A17" s="15">
        <v>14</v>
      </c>
      <c r="B17" s="16"/>
      <c r="C17" s="17"/>
      <c r="D17" s="50"/>
      <c r="E17" s="50"/>
      <c r="F17" s="50"/>
      <c r="G17" s="50"/>
      <c r="H17" s="50"/>
      <c r="I17" s="50"/>
      <c r="J17" s="50"/>
      <c r="K17" s="50"/>
      <c r="L17" s="40"/>
      <c r="M17" s="40"/>
      <c r="N17" s="40"/>
      <c r="O17" s="40"/>
      <c r="P17" s="40"/>
      <c r="Q17" s="58"/>
      <c r="R17" s="58"/>
      <c r="S17" s="58"/>
      <c r="T17" s="58"/>
      <c r="U17" s="58"/>
      <c r="V17" s="58"/>
      <c r="W17" s="58"/>
      <c r="X17" s="50"/>
      <c r="Y17" s="50"/>
      <c r="Z17" s="50"/>
      <c r="AA17" s="40"/>
      <c r="AB17" s="40"/>
      <c r="AC17" s="46"/>
      <c r="AD17" s="56">
        <f t="shared" si="0"/>
        <v>0</v>
      </c>
      <c r="AE17" s="40">
        <f t="shared" si="1"/>
        <v>0</v>
      </c>
      <c r="AF17" s="58">
        <f t="shared" si="2"/>
        <v>0</v>
      </c>
      <c r="AG17" s="19">
        <f t="shared" si="3"/>
        <v>0</v>
      </c>
      <c r="AH17" s="73" t="str">
        <f t="shared" si="4"/>
        <v>2</v>
      </c>
      <c r="AI17" s="20" t="str">
        <f t="shared" si="5"/>
        <v>2</v>
      </c>
      <c r="AJ17" s="21" t="str">
        <f t="shared" si="6"/>
        <v>2</v>
      </c>
      <c r="AN17" s="23"/>
      <c r="AO17" s="23"/>
    </row>
    <row r="18" spans="1:36" ht="15">
      <c r="A18" s="15">
        <v>15</v>
      </c>
      <c r="B18" s="16"/>
      <c r="C18" s="17"/>
      <c r="D18" s="50"/>
      <c r="E18" s="50"/>
      <c r="F18" s="50"/>
      <c r="G18" s="50"/>
      <c r="H18" s="50"/>
      <c r="I18" s="50"/>
      <c r="J18" s="50"/>
      <c r="K18" s="50"/>
      <c r="L18" s="40"/>
      <c r="M18" s="40"/>
      <c r="N18" s="40"/>
      <c r="O18" s="40"/>
      <c r="P18" s="40"/>
      <c r="Q18" s="58"/>
      <c r="R18" s="58"/>
      <c r="S18" s="58"/>
      <c r="T18" s="58"/>
      <c r="U18" s="58"/>
      <c r="V18" s="58"/>
      <c r="W18" s="58"/>
      <c r="X18" s="50"/>
      <c r="Y18" s="50"/>
      <c r="Z18" s="50"/>
      <c r="AA18" s="40"/>
      <c r="AB18" s="40"/>
      <c r="AC18" s="46"/>
      <c r="AD18" s="56">
        <f t="shared" si="0"/>
        <v>0</v>
      </c>
      <c r="AE18" s="40">
        <f t="shared" si="1"/>
        <v>0</v>
      </c>
      <c r="AF18" s="58">
        <f t="shared" si="2"/>
        <v>0</v>
      </c>
      <c r="AG18" s="19">
        <f t="shared" si="3"/>
        <v>0</v>
      </c>
      <c r="AH18" s="73" t="str">
        <f t="shared" si="4"/>
        <v>2</v>
      </c>
      <c r="AI18" s="20" t="str">
        <f t="shared" si="5"/>
        <v>2</v>
      </c>
      <c r="AJ18" s="21" t="str">
        <f t="shared" si="6"/>
        <v>2</v>
      </c>
    </row>
    <row r="19" spans="1:36" ht="15">
      <c r="A19" s="15">
        <v>16</v>
      </c>
      <c r="B19" s="16"/>
      <c r="C19" s="17"/>
      <c r="D19" s="50"/>
      <c r="E19" s="50"/>
      <c r="F19" s="50"/>
      <c r="G19" s="50"/>
      <c r="H19" s="50"/>
      <c r="I19" s="50"/>
      <c r="J19" s="50"/>
      <c r="K19" s="50"/>
      <c r="L19" s="40"/>
      <c r="M19" s="40"/>
      <c r="N19" s="40"/>
      <c r="O19" s="40"/>
      <c r="P19" s="40"/>
      <c r="Q19" s="58"/>
      <c r="R19" s="58"/>
      <c r="S19" s="58"/>
      <c r="T19" s="58"/>
      <c r="U19" s="58"/>
      <c r="V19" s="58"/>
      <c r="W19" s="58"/>
      <c r="X19" s="50"/>
      <c r="Y19" s="50"/>
      <c r="Z19" s="50"/>
      <c r="AA19" s="40"/>
      <c r="AB19" s="40"/>
      <c r="AC19" s="46"/>
      <c r="AD19" s="56">
        <f t="shared" si="0"/>
        <v>0</v>
      </c>
      <c r="AE19" s="40">
        <f t="shared" si="1"/>
        <v>0</v>
      </c>
      <c r="AF19" s="58">
        <f t="shared" si="2"/>
        <v>0</v>
      </c>
      <c r="AG19" s="19">
        <f t="shared" si="3"/>
        <v>0</v>
      </c>
      <c r="AH19" s="73" t="str">
        <f t="shared" si="4"/>
        <v>2</v>
      </c>
      <c r="AI19" s="20" t="str">
        <f t="shared" si="5"/>
        <v>2</v>
      </c>
      <c r="AJ19" s="21" t="str">
        <f t="shared" si="6"/>
        <v>2</v>
      </c>
    </row>
    <row r="20" spans="1:36" ht="15.75" thickBot="1">
      <c r="A20" s="4">
        <v>17</v>
      </c>
      <c r="B20" s="5"/>
      <c r="C20" s="6"/>
      <c r="D20" s="51"/>
      <c r="E20" s="51"/>
      <c r="F20" s="51"/>
      <c r="G20" s="51"/>
      <c r="H20" s="51"/>
      <c r="I20" s="51"/>
      <c r="J20" s="51"/>
      <c r="K20" s="51"/>
      <c r="L20" s="41"/>
      <c r="M20" s="41"/>
      <c r="N20" s="41"/>
      <c r="O20" s="41"/>
      <c r="P20" s="41"/>
      <c r="Q20" s="59"/>
      <c r="R20" s="59"/>
      <c r="S20" s="59"/>
      <c r="T20" s="59"/>
      <c r="U20" s="59"/>
      <c r="V20" s="59"/>
      <c r="W20" s="59"/>
      <c r="X20" s="51"/>
      <c r="Y20" s="51"/>
      <c r="Z20" s="51"/>
      <c r="AA20" s="41"/>
      <c r="AB20" s="41"/>
      <c r="AC20" s="47"/>
      <c r="AD20" s="56">
        <f t="shared" si="0"/>
        <v>0</v>
      </c>
      <c r="AE20" s="41">
        <f t="shared" si="1"/>
        <v>0</v>
      </c>
      <c r="AF20" s="59">
        <f t="shared" si="2"/>
        <v>0</v>
      </c>
      <c r="AG20" s="5">
        <f t="shared" si="3"/>
        <v>0</v>
      </c>
      <c r="AH20" s="73" t="str">
        <f t="shared" si="4"/>
        <v>2</v>
      </c>
      <c r="AI20" s="20" t="str">
        <f t="shared" si="5"/>
        <v>2</v>
      </c>
      <c r="AJ20" s="21" t="str">
        <f t="shared" si="6"/>
        <v>2</v>
      </c>
    </row>
    <row r="21" spans="1:37" ht="19.5" thickBot="1">
      <c r="A21" s="12"/>
      <c r="B21" s="12" t="s">
        <v>15</v>
      </c>
      <c r="C21" s="12">
        <f>COUNTIF(C4:C20,"&gt;0")</f>
        <v>0</v>
      </c>
      <c r="D21" s="49" t="s">
        <v>16</v>
      </c>
      <c r="E21" s="49"/>
      <c r="F21" s="49"/>
      <c r="G21" s="49"/>
      <c r="H21" s="49"/>
      <c r="I21" s="49"/>
      <c r="J21" s="49"/>
      <c r="K21" s="49"/>
      <c r="L21" s="39"/>
      <c r="M21" s="39"/>
      <c r="N21" s="39"/>
      <c r="O21" s="39"/>
      <c r="P21" s="39"/>
      <c r="Q21" s="57"/>
      <c r="R21" s="57"/>
      <c r="S21" s="57"/>
      <c r="T21" s="57"/>
      <c r="U21" s="57"/>
      <c r="V21" s="57"/>
      <c r="W21" s="57"/>
      <c r="X21" s="49"/>
      <c r="Y21" s="49"/>
      <c r="Z21" s="49"/>
      <c r="AA21" s="39"/>
      <c r="AB21" s="39"/>
      <c r="AC21" s="39"/>
      <c r="AD21" s="68" t="e">
        <f>SUMIF(AD4:AD20,"&gt;0")/C21</f>
        <v>#DIV/0!</v>
      </c>
      <c r="AE21" s="68" t="e">
        <f>SUMIF(AE4:AE20,"&gt;0")/C21</f>
        <v>#DIV/0!</v>
      </c>
      <c r="AF21" s="68" t="e">
        <f>SUMIF(AF4:AF20,"&gt;0")/C21</f>
        <v>#DIV/0!</v>
      </c>
      <c r="AG21" s="68" t="e">
        <f>SUMIF(AG4:AG20,"&gt;0")/C21</f>
        <v>#DIV/0!</v>
      </c>
      <c r="AH21" s="74" t="e">
        <f>IF(AD21&gt;16,"5",IF(AD21&gt;11,"4",IF(AD21&gt;5,"3","2")))</f>
        <v>#DIV/0!</v>
      </c>
      <c r="AI21" s="7" t="e">
        <f>IF(AE21&gt;8,"5",IF(AE21&gt;4,"4",IF(AE21&gt;2,"3","2")))</f>
        <v>#DIV/0!</v>
      </c>
      <c r="AJ21" s="8" t="e">
        <f>IF(AG21&gt;22,"5",IF(AG21&gt;16,"4",IF(AG21&gt;7,"3","2")))</f>
        <v>#DIV/0!</v>
      </c>
      <c r="AK21" s="22"/>
    </row>
    <row r="22" spans="1:37" ht="15.75" thickBot="1">
      <c r="A22" s="18"/>
      <c r="B22" s="88" t="s">
        <v>17</v>
      </c>
      <c r="C22" s="18"/>
      <c r="D22" s="50">
        <f aca="true" t="shared" si="7" ref="D22:W22">SUM(D4:D20)</f>
        <v>0</v>
      </c>
      <c r="E22" s="50">
        <f t="shared" si="7"/>
        <v>0</v>
      </c>
      <c r="F22" s="50">
        <f t="shared" si="7"/>
        <v>0</v>
      </c>
      <c r="G22" s="50">
        <f t="shared" si="7"/>
        <v>0</v>
      </c>
      <c r="H22" s="50">
        <f t="shared" si="7"/>
        <v>0</v>
      </c>
      <c r="I22" s="50">
        <f t="shared" si="7"/>
        <v>0</v>
      </c>
      <c r="J22" s="50">
        <f t="shared" si="7"/>
        <v>0</v>
      </c>
      <c r="K22" s="50">
        <f t="shared" si="7"/>
        <v>0</v>
      </c>
      <c r="L22" s="40">
        <f t="shared" si="7"/>
        <v>0</v>
      </c>
      <c r="M22" s="40">
        <f t="shared" si="7"/>
        <v>0</v>
      </c>
      <c r="N22" s="40">
        <f t="shared" si="7"/>
        <v>0</v>
      </c>
      <c r="O22" s="40">
        <f t="shared" si="7"/>
        <v>0</v>
      </c>
      <c r="P22" s="40">
        <f t="shared" si="7"/>
        <v>0</v>
      </c>
      <c r="Q22" s="58">
        <f t="shared" si="7"/>
        <v>0</v>
      </c>
      <c r="R22" s="58">
        <f t="shared" si="7"/>
        <v>0</v>
      </c>
      <c r="S22" s="58">
        <f t="shared" si="7"/>
        <v>0</v>
      </c>
      <c r="T22" s="58">
        <f t="shared" si="7"/>
        <v>0</v>
      </c>
      <c r="U22" s="58">
        <f t="shared" si="7"/>
        <v>0</v>
      </c>
      <c r="V22" s="58">
        <f t="shared" si="7"/>
        <v>0</v>
      </c>
      <c r="W22" s="58">
        <f t="shared" si="7"/>
        <v>0</v>
      </c>
      <c r="X22" s="52">
        <f aca="true" t="shared" si="8" ref="X22:AC22">SUM(X4:X20)/2</f>
        <v>0</v>
      </c>
      <c r="Y22" s="52">
        <f t="shared" si="8"/>
        <v>0</v>
      </c>
      <c r="Z22" s="52">
        <f t="shared" si="8"/>
        <v>0</v>
      </c>
      <c r="AA22" s="42">
        <f t="shared" si="8"/>
        <v>0</v>
      </c>
      <c r="AB22" s="42">
        <f t="shared" si="8"/>
        <v>0</v>
      </c>
      <c r="AC22" s="79">
        <f t="shared" si="8"/>
        <v>0</v>
      </c>
      <c r="AD22" s="89" t="s">
        <v>81</v>
      </c>
      <c r="AE22" s="90"/>
      <c r="AF22" s="90"/>
      <c r="AG22" s="91"/>
      <c r="AH22" s="22"/>
      <c r="AI22" s="22"/>
      <c r="AJ22" s="22"/>
      <c r="AK22" s="22"/>
    </row>
    <row r="23" spans="1:37" ht="15">
      <c r="A23" s="18"/>
      <c r="B23" s="88"/>
      <c r="C23" s="18"/>
      <c r="D23" s="50"/>
      <c r="E23" s="50"/>
      <c r="F23" s="50"/>
      <c r="G23" s="50"/>
      <c r="H23" s="50"/>
      <c r="I23" s="50"/>
      <c r="J23" s="50"/>
      <c r="K23" s="50"/>
      <c r="L23" s="40"/>
      <c r="M23" s="40"/>
      <c r="N23" s="40"/>
      <c r="O23" s="40"/>
      <c r="P23" s="40"/>
      <c r="Q23" s="58"/>
      <c r="R23" s="58"/>
      <c r="S23" s="58"/>
      <c r="T23" s="58"/>
      <c r="U23" s="58"/>
      <c r="V23" s="58"/>
      <c r="W23" s="58"/>
      <c r="X23" s="50"/>
      <c r="Y23" s="50"/>
      <c r="Z23" s="50"/>
      <c r="AA23" s="40"/>
      <c r="AB23" s="40"/>
      <c r="AC23" s="40"/>
      <c r="AH23" s="22"/>
      <c r="AI23" s="22"/>
      <c r="AJ23" s="22"/>
      <c r="AK23" s="22"/>
    </row>
    <row r="24" spans="1:37" ht="15">
      <c r="A24" s="18"/>
      <c r="B24" s="88" t="s">
        <v>18</v>
      </c>
      <c r="C24" s="18"/>
      <c r="D24" s="52" t="e">
        <f>100-(D22/C21)*100</f>
        <v>#DIV/0!</v>
      </c>
      <c r="E24" s="52" t="e">
        <f>100-(E22/C21)*100</f>
        <v>#DIV/0!</v>
      </c>
      <c r="F24" s="52" t="e">
        <f>100-(F22/C21)*100</f>
        <v>#DIV/0!</v>
      </c>
      <c r="G24" s="52" t="e">
        <f>100-(G22/C21)*100</f>
        <v>#DIV/0!</v>
      </c>
      <c r="H24" s="52" t="e">
        <f>100-(H22/C21)*100</f>
        <v>#DIV/0!</v>
      </c>
      <c r="I24" s="52" t="e">
        <f>100-(I22/C21)*100</f>
        <v>#DIV/0!</v>
      </c>
      <c r="J24" s="52" t="e">
        <f>100-(J22/C21)*100</f>
        <v>#DIV/0!</v>
      </c>
      <c r="K24" s="52" t="e">
        <f>100-(K22/C21)*100</f>
        <v>#DIV/0!</v>
      </c>
      <c r="L24" s="42" t="e">
        <f>100-(L22/C21)*100</f>
        <v>#DIV/0!</v>
      </c>
      <c r="M24" s="42" t="e">
        <f>100-(M22/C21)*100</f>
        <v>#DIV/0!</v>
      </c>
      <c r="N24" s="42" t="e">
        <f>100-(N22/C21)*100</f>
        <v>#DIV/0!</v>
      </c>
      <c r="O24" s="42" t="e">
        <f>100-(O22/C21)*100</f>
        <v>#DIV/0!</v>
      </c>
      <c r="P24" s="42" t="e">
        <f>100-(P22/C21)*100</f>
        <v>#DIV/0!</v>
      </c>
      <c r="Q24" s="60" t="e">
        <f>100-(Q22/C21)*100</f>
        <v>#DIV/0!</v>
      </c>
      <c r="R24" s="60" t="e">
        <f>100-(R22/C21)*100</f>
        <v>#DIV/0!</v>
      </c>
      <c r="S24" s="60" t="e">
        <f>100-(S22/C21)*100</f>
        <v>#DIV/0!</v>
      </c>
      <c r="T24" s="60" t="e">
        <f>100-(T22/C21)*100</f>
        <v>#DIV/0!</v>
      </c>
      <c r="U24" s="60" t="e">
        <f>100-(U22/C21)*100</f>
        <v>#DIV/0!</v>
      </c>
      <c r="V24" s="60" t="e">
        <f>100-(V22/C21)*100</f>
        <v>#DIV/0!</v>
      </c>
      <c r="W24" s="60" t="e">
        <f>100-(W22/C21)*100</f>
        <v>#DIV/0!</v>
      </c>
      <c r="X24" s="52" t="e">
        <f>100-(X22/(2*C21))*100</f>
        <v>#DIV/0!</v>
      </c>
      <c r="Y24" s="52" t="e">
        <f>100-(Y22/(3*C21))*100</f>
        <v>#DIV/0!</v>
      </c>
      <c r="Z24" s="52" t="e">
        <f>100-(Z22/(4*C21))*100</f>
        <v>#DIV/0!</v>
      </c>
      <c r="AA24" s="42" t="e">
        <f>100-(AA22/(2*C21))*100</f>
        <v>#DIV/0!</v>
      </c>
      <c r="AB24" s="42" t="e">
        <f>100-(AB22/(3*C21))*100</f>
        <v>#DIV/0!</v>
      </c>
      <c r="AC24" s="42" t="e">
        <f>100-(AC22/(4*C21))*100</f>
        <v>#DIV/0!</v>
      </c>
      <c r="AH24" s="22"/>
      <c r="AI24" s="22"/>
      <c r="AJ24" s="22"/>
      <c r="AK24" s="22"/>
    </row>
    <row r="25" spans="1:35" ht="15">
      <c r="A25" s="18"/>
      <c r="B25" s="88"/>
      <c r="C25" s="24"/>
      <c r="D25" s="53"/>
      <c r="E25" s="53"/>
      <c r="F25" s="53"/>
      <c r="G25" s="53"/>
      <c r="H25" s="53"/>
      <c r="I25" s="53"/>
      <c r="J25" s="53"/>
      <c r="K25" s="53"/>
      <c r="L25" s="43"/>
      <c r="M25" s="43"/>
      <c r="N25" s="43"/>
      <c r="O25" s="43"/>
      <c r="P25" s="43"/>
      <c r="Q25" s="61"/>
      <c r="R25" s="61"/>
      <c r="S25" s="61"/>
      <c r="T25" s="61"/>
      <c r="U25" s="61"/>
      <c r="V25" s="61"/>
      <c r="W25" s="61"/>
      <c r="X25" s="53"/>
      <c r="Y25" s="53"/>
      <c r="Z25" s="53"/>
      <c r="AA25" s="43"/>
      <c r="AB25" s="43"/>
      <c r="AC25" s="43"/>
      <c r="AH25" s="22"/>
      <c r="AI25" s="22"/>
    </row>
    <row r="26" spans="1:35" ht="381">
      <c r="A26" s="18"/>
      <c r="B26" s="18" t="s">
        <v>19</v>
      </c>
      <c r="C26" s="18"/>
      <c r="D26" s="54"/>
      <c r="E26" s="54"/>
      <c r="F26" s="54"/>
      <c r="G26" s="54"/>
      <c r="H26" s="54"/>
      <c r="I26" s="54"/>
      <c r="J26" s="54"/>
      <c r="K26" s="54"/>
      <c r="L26" s="44" t="s">
        <v>20</v>
      </c>
      <c r="M26" s="44" t="s">
        <v>21</v>
      </c>
      <c r="N26" s="44" t="s">
        <v>22</v>
      </c>
      <c r="O26" s="44" t="s">
        <v>23</v>
      </c>
      <c r="P26" s="44" t="s">
        <v>24</v>
      </c>
      <c r="Q26" s="62"/>
      <c r="R26" s="62"/>
      <c r="S26" s="62"/>
      <c r="T26" s="63" t="s">
        <v>25</v>
      </c>
      <c r="U26" s="62"/>
      <c r="V26" s="62"/>
      <c r="W26" s="62"/>
      <c r="X26" s="54"/>
      <c r="Y26" s="54"/>
      <c r="Z26" s="54"/>
      <c r="AA26" s="44" t="s">
        <v>26</v>
      </c>
      <c r="AB26" s="44" t="s">
        <v>27</v>
      </c>
      <c r="AC26" s="44" t="s">
        <v>28</v>
      </c>
      <c r="AD26" s="22"/>
      <c r="AH26" s="22"/>
      <c r="AI26" s="22"/>
    </row>
    <row r="27" spans="12:35" ht="15">
      <c r="L27" s="26"/>
      <c r="AH27" s="22"/>
      <c r="AI27" s="22"/>
    </row>
    <row r="28" spans="34:35" ht="15">
      <c r="AH28" s="22"/>
      <c r="AI28" s="22"/>
    </row>
    <row r="29" spans="34:35" ht="15">
      <c r="AH29" s="22"/>
      <c r="AI29" s="22"/>
    </row>
    <row r="30" spans="34:35" ht="15">
      <c r="AH30" s="22"/>
      <c r="AI30" s="22"/>
    </row>
    <row r="31" spans="34:35" ht="15">
      <c r="AH31" s="22"/>
      <c r="AI31" s="22"/>
    </row>
    <row r="32" spans="34:35" ht="15">
      <c r="AH32" s="22"/>
      <c r="AI32" s="22"/>
    </row>
    <row r="33" spans="34:35" ht="15">
      <c r="AH33" s="22"/>
      <c r="AI33" s="22"/>
    </row>
    <row r="34" spans="34:35" ht="15">
      <c r="AH34" s="22"/>
      <c r="AI34" s="22"/>
    </row>
    <row r="35" spans="34:35" ht="15">
      <c r="AH35" s="22"/>
      <c r="AI35" s="22"/>
    </row>
    <row r="36" spans="34:35" ht="15">
      <c r="AH36" s="22"/>
      <c r="AI36" s="22"/>
    </row>
    <row r="37" spans="34:35" ht="15">
      <c r="AH37" s="22"/>
      <c r="AI37" s="22"/>
    </row>
    <row r="38" spans="34:35" ht="15">
      <c r="AH38" s="22"/>
      <c r="AI38" s="22"/>
    </row>
    <row r="39" spans="34:35" ht="15">
      <c r="AH39" s="22"/>
      <c r="AI39" s="22"/>
    </row>
    <row r="40" spans="34:35" ht="15">
      <c r="AH40" s="22"/>
      <c r="AI40" s="22"/>
    </row>
    <row r="41" spans="34:35" ht="15">
      <c r="AH41" s="22"/>
      <c r="AI41" s="22"/>
    </row>
    <row r="42" spans="34:35" ht="15">
      <c r="AH42" s="22"/>
      <c r="AI42" s="22"/>
    </row>
    <row r="43" spans="34:35" ht="15">
      <c r="AH43" s="22"/>
      <c r="AI43" s="22"/>
    </row>
    <row r="44" spans="34:35" ht="15">
      <c r="AH44" s="22"/>
      <c r="AI44" s="22"/>
    </row>
    <row r="45" spans="34:35" ht="15">
      <c r="AH45" s="22"/>
      <c r="AI45" s="22"/>
    </row>
    <row r="46" spans="34:35" ht="15">
      <c r="AH46" s="22"/>
      <c r="AI46" s="22"/>
    </row>
    <row r="47" spans="34:35" ht="15">
      <c r="AH47" s="22"/>
      <c r="AI47" s="22"/>
    </row>
    <row r="48" spans="34:35" ht="15">
      <c r="AH48" s="22"/>
      <c r="AI48" s="22"/>
    </row>
    <row r="49" spans="34:35" ht="15">
      <c r="AH49" s="22"/>
      <c r="AI49" s="22"/>
    </row>
    <row r="50" spans="34:35" ht="15">
      <c r="AH50" s="22"/>
      <c r="AI50" s="22"/>
    </row>
    <row r="51" spans="34:35" ht="15">
      <c r="AH51" s="22"/>
      <c r="AI51" s="22"/>
    </row>
    <row r="52" spans="34:35" ht="15">
      <c r="AH52" s="22"/>
      <c r="AI52" s="22"/>
    </row>
    <row r="53" spans="34:35" ht="15">
      <c r="AH53" s="22"/>
      <c r="AI53" s="22"/>
    </row>
    <row r="54" spans="34:35" ht="15">
      <c r="AH54" s="22"/>
      <c r="AI54" s="22"/>
    </row>
    <row r="55" spans="34:35" ht="15">
      <c r="AH55" s="22"/>
      <c r="AI55" s="22"/>
    </row>
    <row r="56" spans="34:35" ht="15">
      <c r="AH56" s="22"/>
      <c r="AI56" s="22"/>
    </row>
    <row r="57" spans="34:35" ht="15">
      <c r="AH57" s="22"/>
      <c r="AI57" s="22"/>
    </row>
    <row r="58" spans="34:35" ht="15">
      <c r="AH58" s="22"/>
      <c r="AI58" s="22"/>
    </row>
    <row r="59" spans="34:35" ht="15">
      <c r="AH59" s="22"/>
      <c r="AI59" s="22"/>
    </row>
    <row r="60" spans="34:35" ht="15">
      <c r="AH60" s="22"/>
      <c r="AI60" s="22"/>
    </row>
    <row r="61" spans="34:35" ht="15">
      <c r="AH61" s="22"/>
      <c r="AI61" s="22"/>
    </row>
    <row r="62" spans="34:35" ht="15">
      <c r="AH62" s="22"/>
      <c r="AI62" s="22"/>
    </row>
    <row r="63" spans="34:35" ht="15">
      <c r="AH63" s="22"/>
      <c r="AI63" s="22"/>
    </row>
    <row r="64" spans="34:35" ht="15">
      <c r="AH64" s="22"/>
      <c r="AI64" s="22"/>
    </row>
    <row r="65" spans="34:35" ht="15">
      <c r="AH65" s="22"/>
      <c r="AI65" s="22"/>
    </row>
    <row r="66" spans="34:35" ht="15">
      <c r="AH66" s="22"/>
      <c r="AI66" s="22"/>
    </row>
    <row r="67" spans="6:35" ht="15">
      <c r="F67" s="27"/>
      <c r="G67" s="28"/>
      <c r="H67" s="29"/>
      <c r="I67" s="29"/>
      <c r="J67" s="29"/>
      <c r="K67" s="25"/>
      <c r="AH67" s="22"/>
      <c r="AI67" s="22"/>
    </row>
    <row r="68" spans="6:35" ht="15">
      <c r="F68" s="30"/>
      <c r="G68" s="29"/>
      <c r="H68" s="29"/>
      <c r="I68" s="29"/>
      <c r="J68" s="31"/>
      <c r="K68" s="25"/>
      <c r="AH68" s="22"/>
      <c r="AI68" s="22"/>
    </row>
    <row r="69" spans="6:35" ht="15">
      <c r="F69" s="30"/>
      <c r="G69" s="29"/>
      <c r="H69" s="29"/>
      <c r="I69" s="29"/>
      <c r="J69" s="31"/>
      <c r="K69" s="25"/>
      <c r="AH69" s="22"/>
      <c r="AI69" s="22"/>
    </row>
    <row r="70" spans="6:35" ht="15">
      <c r="F70" s="30"/>
      <c r="G70" s="29"/>
      <c r="H70" s="29"/>
      <c r="I70" s="29"/>
      <c r="J70" s="31"/>
      <c r="K70" s="25"/>
      <c r="AH70" s="22"/>
      <c r="AI70" s="22"/>
    </row>
    <row r="71" spans="6:35" ht="15">
      <c r="F71" s="30"/>
      <c r="G71" s="29"/>
      <c r="H71" s="29"/>
      <c r="I71" s="29"/>
      <c r="J71" s="31"/>
      <c r="K71" s="25"/>
      <c r="AH71" s="22"/>
      <c r="AI71" s="22"/>
    </row>
    <row r="72" spans="6:35" ht="15">
      <c r="F72" s="30"/>
      <c r="G72" s="29"/>
      <c r="H72" s="29"/>
      <c r="I72" s="29"/>
      <c r="J72" s="31"/>
      <c r="K72" s="25"/>
      <c r="AH72" s="22"/>
      <c r="AI72" s="22"/>
    </row>
    <row r="73" spans="6:35" ht="15">
      <c r="F73" s="30"/>
      <c r="G73" s="29"/>
      <c r="H73" s="29"/>
      <c r="I73" s="29"/>
      <c r="J73" s="31"/>
      <c r="K73" s="25"/>
      <c r="AH73" s="22"/>
      <c r="AI73" s="22"/>
    </row>
    <row r="74" spans="6:35" ht="15">
      <c r="F74" s="30"/>
      <c r="G74" s="29"/>
      <c r="H74" s="29"/>
      <c r="I74" s="29"/>
      <c r="J74" s="31"/>
      <c r="K74" s="25"/>
      <c r="AH74" s="22"/>
      <c r="AI74" s="22"/>
    </row>
    <row r="75" spans="6:35" ht="15">
      <c r="F75" s="30"/>
      <c r="G75" s="29"/>
      <c r="H75" s="29"/>
      <c r="I75" s="29"/>
      <c r="J75" s="31"/>
      <c r="K75" s="25"/>
      <c r="AH75" s="22"/>
      <c r="AI75" s="22"/>
    </row>
    <row r="76" spans="6:35" ht="15">
      <c r="F76" s="27"/>
      <c r="G76" s="28"/>
      <c r="H76" s="29"/>
      <c r="I76" s="29"/>
      <c r="J76" s="29"/>
      <c r="K76" s="25"/>
      <c r="AH76" s="22"/>
      <c r="AI76" s="22"/>
    </row>
    <row r="77" spans="6:35" ht="15">
      <c r="F77" s="30"/>
      <c r="G77" s="29"/>
      <c r="H77" s="29"/>
      <c r="I77" s="29"/>
      <c r="J77" s="31"/>
      <c r="K77" s="25"/>
      <c r="AH77" s="22"/>
      <c r="AI77" s="22"/>
    </row>
    <row r="78" spans="6:35" ht="15">
      <c r="F78" s="30"/>
      <c r="G78" s="29"/>
      <c r="H78" s="29"/>
      <c r="I78" s="29"/>
      <c r="J78" s="31"/>
      <c r="K78" s="25"/>
      <c r="AH78" s="22"/>
      <c r="AI78" s="22"/>
    </row>
    <row r="79" spans="6:35" ht="15">
      <c r="F79" s="30"/>
      <c r="G79" s="29"/>
      <c r="H79" s="29"/>
      <c r="I79" s="29"/>
      <c r="J79" s="31"/>
      <c r="K79" s="25"/>
      <c r="AH79" s="22"/>
      <c r="AI79" s="22"/>
    </row>
    <row r="80" spans="6:35" ht="15">
      <c r="F80" s="27"/>
      <c r="G80" s="28"/>
      <c r="H80" s="29"/>
      <c r="I80" s="29"/>
      <c r="J80" s="29"/>
      <c r="K80" s="25"/>
      <c r="AH80" s="22"/>
      <c r="AI80" s="22"/>
    </row>
    <row r="81" spans="6:35" ht="15">
      <c r="F81" s="30"/>
      <c r="G81" s="29"/>
      <c r="H81" s="29"/>
      <c r="I81" s="29"/>
      <c r="J81" s="31"/>
      <c r="K81" s="25"/>
      <c r="AH81" s="22"/>
      <c r="AI81" s="22"/>
    </row>
    <row r="82" spans="6:35" ht="15">
      <c r="F82" s="30"/>
      <c r="G82" s="29"/>
      <c r="H82" s="29"/>
      <c r="I82" s="29"/>
      <c r="J82" s="31"/>
      <c r="K82" s="25"/>
      <c r="AH82" s="22"/>
      <c r="AI82" s="22"/>
    </row>
    <row r="83" spans="6:35" ht="15">
      <c r="F83" s="30"/>
      <c r="G83" s="29"/>
      <c r="H83" s="29"/>
      <c r="I83" s="29"/>
      <c r="J83" s="31"/>
      <c r="K83" s="25"/>
      <c r="AH83" s="22"/>
      <c r="AI83" s="22"/>
    </row>
    <row r="84" spans="6:35" ht="15">
      <c r="F84" s="30"/>
      <c r="G84" s="29"/>
      <c r="H84" s="29"/>
      <c r="I84" s="29"/>
      <c r="J84" s="31"/>
      <c r="K84" s="25"/>
      <c r="AH84" s="22"/>
      <c r="AI84" s="22"/>
    </row>
    <row r="85" spans="6:35" ht="15">
      <c r="F85" s="30"/>
      <c r="G85" s="29"/>
      <c r="H85" s="29"/>
      <c r="I85" s="29"/>
      <c r="J85" s="31"/>
      <c r="K85" s="25"/>
      <c r="AH85" s="22"/>
      <c r="AI85" s="22"/>
    </row>
    <row r="86" spans="6:35" ht="15">
      <c r="F86" s="30"/>
      <c r="G86" s="29"/>
      <c r="H86" s="29"/>
      <c r="I86" s="29"/>
      <c r="J86" s="31"/>
      <c r="K86" s="25"/>
      <c r="AH86" s="22"/>
      <c r="AI86" s="22"/>
    </row>
    <row r="87" spans="6:35" ht="15">
      <c r="F87" s="30"/>
      <c r="G87" s="29"/>
      <c r="H87" s="29"/>
      <c r="I87" s="29"/>
      <c r="J87" s="31"/>
      <c r="K87" s="25"/>
      <c r="AH87" s="22"/>
      <c r="AI87" s="22"/>
    </row>
    <row r="88" spans="6:35" ht="15">
      <c r="F88" s="27"/>
      <c r="G88" s="28"/>
      <c r="H88" s="29"/>
      <c r="I88" s="29"/>
      <c r="J88" s="29"/>
      <c r="K88" s="25"/>
      <c r="AH88" s="22"/>
      <c r="AI88" s="22"/>
    </row>
    <row r="89" spans="6:35" ht="15">
      <c r="F89" s="30"/>
      <c r="G89" s="29"/>
      <c r="H89" s="29"/>
      <c r="I89" s="29"/>
      <c r="J89" s="31"/>
      <c r="K89" s="25"/>
      <c r="AH89" s="22"/>
      <c r="AI89" s="22"/>
    </row>
    <row r="90" spans="6:11" ht="15">
      <c r="F90" s="27"/>
      <c r="G90" s="28"/>
      <c r="H90" s="29"/>
      <c r="I90" s="29"/>
      <c r="J90" s="29"/>
      <c r="K90" s="25"/>
    </row>
    <row r="91" spans="6:11" ht="15">
      <c r="F91" s="30"/>
      <c r="G91" s="25"/>
      <c r="H91" s="25"/>
      <c r="J91" s="25"/>
      <c r="K91" s="25"/>
    </row>
    <row r="92" spans="6:11" ht="15">
      <c r="F92" s="25"/>
      <c r="G92" s="25"/>
      <c r="H92" s="25"/>
      <c r="J92" s="25"/>
      <c r="K92" s="25"/>
    </row>
    <row r="93" spans="6:11" ht="15">
      <c r="F93" s="25"/>
      <c r="G93" s="25"/>
      <c r="H93" s="25"/>
      <c r="J93" s="25"/>
      <c r="K93" s="25"/>
    </row>
    <row r="94" spans="6:11" ht="15">
      <c r="F94" s="25"/>
      <c r="G94" s="25"/>
      <c r="H94" s="25"/>
      <c r="J94" s="25"/>
      <c r="K94" s="25"/>
    </row>
    <row r="95" spans="6:11" ht="15">
      <c r="F95" s="25"/>
      <c r="G95" s="25"/>
      <c r="H95" s="25"/>
      <c r="J95" s="25"/>
      <c r="K95" s="25"/>
    </row>
    <row r="96" spans="6:11" ht="15">
      <c r="F96" s="25"/>
      <c r="G96" s="25"/>
      <c r="H96" s="25"/>
      <c r="J96" s="25"/>
      <c r="K96" s="25"/>
    </row>
    <row r="97" spans="6:11" ht="15">
      <c r="F97" s="25"/>
      <c r="G97" s="25"/>
      <c r="H97" s="25"/>
      <c r="J97" s="25"/>
      <c r="K97" s="25"/>
    </row>
    <row r="98" spans="6:11" ht="15">
      <c r="F98" s="25"/>
      <c r="G98" s="25"/>
      <c r="H98" s="25"/>
      <c r="J98" s="25"/>
      <c r="K98" s="25"/>
    </row>
    <row r="99" spans="6:11" ht="15">
      <c r="F99" s="25"/>
      <c r="G99" s="25"/>
      <c r="H99" s="25"/>
      <c r="J99" s="25"/>
      <c r="K99" s="25"/>
    </row>
    <row r="100" spans="6:11" ht="15">
      <c r="F100" s="25"/>
      <c r="G100" s="25"/>
      <c r="H100" s="25"/>
      <c r="J100" s="25"/>
      <c r="K100" s="25"/>
    </row>
    <row r="101" spans="6:11" ht="15">
      <c r="F101" s="25"/>
      <c r="G101" s="25"/>
      <c r="H101" s="25"/>
      <c r="J101" s="25"/>
      <c r="K101" s="25"/>
    </row>
    <row r="102" spans="6:11" ht="15">
      <c r="F102" s="25"/>
      <c r="G102" s="25"/>
      <c r="H102" s="25"/>
      <c r="J102" s="25"/>
      <c r="K102" s="25"/>
    </row>
    <row r="103" spans="6:11" ht="15">
      <c r="F103" s="25"/>
      <c r="G103" s="25"/>
      <c r="H103" s="25"/>
      <c r="J103" s="25"/>
      <c r="K103" s="25"/>
    </row>
    <row r="104" spans="6:11" ht="15">
      <c r="F104" s="25"/>
      <c r="G104" s="25"/>
      <c r="H104" s="25"/>
      <c r="J104" s="25"/>
      <c r="K104" s="25"/>
    </row>
    <row r="105" spans="6:11" ht="15">
      <c r="F105" s="25"/>
      <c r="G105" s="25"/>
      <c r="H105" s="25"/>
      <c r="J105" s="25"/>
      <c r="K105" s="25"/>
    </row>
    <row r="106" spans="6:11" ht="15">
      <c r="F106" s="25"/>
      <c r="G106" s="25"/>
      <c r="H106" s="25"/>
      <c r="J106" s="25"/>
      <c r="K106" s="25"/>
    </row>
    <row r="107" spans="6:11" ht="15">
      <c r="F107" s="25"/>
      <c r="G107" s="25"/>
      <c r="H107" s="25"/>
      <c r="J107" s="25"/>
      <c r="K107" s="25"/>
    </row>
    <row r="108" spans="6:11" ht="15">
      <c r="F108" s="25"/>
      <c r="G108" s="25"/>
      <c r="H108" s="25"/>
      <c r="J108" s="25"/>
      <c r="K108" s="25"/>
    </row>
    <row r="109" spans="6:11" ht="15">
      <c r="F109" s="25"/>
      <c r="G109" s="25"/>
      <c r="H109" s="25"/>
      <c r="J109" s="25"/>
      <c r="K109" s="25"/>
    </row>
    <row r="110" spans="6:11" ht="15">
      <c r="F110" s="25"/>
      <c r="G110" s="25"/>
      <c r="H110" s="25"/>
      <c r="J110" s="25"/>
      <c r="K110" s="25"/>
    </row>
    <row r="111" spans="6:11" ht="15">
      <c r="F111" s="25"/>
      <c r="G111" s="25"/>
      <c r="H111" s="25"/>
      <c r="J111" s="25"/>
      <c r="K111" s="25"/>
    </row>
    <row r="112" spans="6:11" ht="15">
      <c r="F112" s="25"/>
      <c r="G112" s="25"/>
      <c r="H112" s="25"/>
      <c r="J112" s="25"/>
      <c r="K112" s="25"/>
    </row>
    <row r="113" spans="6:11" ht="15">
      <c r="F113" s="25"/>
      <c r="G113" s="25"/>
      <c r="H113" s="25"/>
      <c r="J113" s="25"/>
      <c r="K113" s="25"/>
    </row>
    <row r="114" spans="6:11" ht="15">
      <c r="F114" s="25"/>
      <c r="G114" s="25"/>
      <c r="H114" s="25"/>
      <c r="J114" s="25"/>
      <c r="K114" s="25"/>
    </row>
    <row r="115" spans="6:11" ht="15">
      <c r="F115" s="25"/>
      <c r="G115" s="25"/>
      <c r="H115" s="25"/>
      <c r="J115" s="25"/>
      <c r="K115" s="25"/>
    </row>
    <row r="116" spans="6:11" ht="15">
      <c r="F116" s="25"/>
      <c r="G116" s="25"/>
      <c r="H116" s="25"/>
      <c r="J116" s="25"/>
      <c r="K116" s="25"/>
    </row>
    <row r="117" spans="6:11" ht="15">
      <c r="F117" s="25"/>
      <c r="G117" s="25"/>
      <c r="H117" s="25"/>
      <c r="J117" s="25"/>
      <c r="K117" s="25"/>
    </row>
    <row r="118" spans="6:11" ht="15">
      <c r="F118" s="25"/>
      <c r="G118" s="25"/>
      <c r="H118" s="25"/>
      <c r="J118" s="25"/>
      <c r="K118" s="25"/>
    </row>
    <row r="119" spans="6:11" ht="15">
      <c r="F119" s="25"/>
      <c r="G119" s="25"/>
      <c r="H119" s="25"/>
      <c r="J119" s="25"/>
      <c r="K119" s="25"/>
    </row>
    <row r="120" spans="6:11" ht="15">
      <c r="F120" s="25"/>
      <c r="G120" s="25"/>
      <c r="H120" s="25"/>
      <c r="J120" s="25"/>
      <c r="K120" s="25"/>
    </row>
    <row r="121" spans="6:11" ht="15">
      <c r="F121" s="25"/>
      <c r="G121" s="25"/>
      <c r="H121" s="25"/>
      <c r="J121" s="25"/>
      <c r="K121" s="25"/>
    </row>
    <row r="122" spans="6:11" ht="15">
      <c r="F122" s="25"/>
      <c r="G122" s="25"/>
      <c r="H122" s="25"/>
      <c r="J122" s="25"/>
      <c r="K122" s="25"/>
    </row>
    <row r="123" spans="6:11" ht="15">
      <c r="F123" s="25"/>
      <c r="G123" s="25"/>
      <c r="H123" s="25"/>
      <c r="J123" s="25"/>
      <c r="K123" s="25"/>
    </row>
    <row r="124" spans="6:11" ht="15">
      <c r="F124" s="25"/>
      <c r="G124" s="25"/>
      <c r="H124" s="25"/>
      <c r="J124" s="25"/>
      <c r="K124" s="25"/>
    </row>
    <row r="125" spans="6:11" ht="15">
      <c r="F125" s="25"/>
      <c r="G125" s="25"/>
      <c r="H125" s="25"/>
      <c r="J125" s="25"/>
      <c r="K125" s="25"/>
    </row>
    <row r="126" spans="6:11" ht="15">
      <c r="F126" s="25"/>
      <c r="G126" s="25"/>
      <c r="H126" s="25"/>
      <c r="J126" s="25"/>
      <c r="K126" s="25"/>
    </row>
    <row r="127" spans="6:11" ht="15">
      <c r="F127" s="25"/>
      <c r="G127" s="25"/>
      <c r="H127" s="25"/>
      <c r="J127" s="25"/>
      <c r="K127" s="25"/>
    </row>
    <row r="128" spans="6:11" ht="15">
      <c r="F128" s="25"/>
      <c r="G128" s="25"/>
      <c r="H128" s="25"/>
      <c r="J128" s="25"/>
      <c r="K128" s="25"/>
    </row>
    <row r="129" spans="6:11" ht="15">
      <c r="F129" s="25"/>
      <c r="G129" s="25"/>
      <c r="H129" s="25"/>
      <c r="J129" s="25"/>
      <c r="K129" s="25"/>
    </row>
    <row r="130" spans="6:11" ht="15">
      <c r="F130" s="25"/>
      <c r="G130" s="25"/>
      <c r="H130" s="25"/>
      <c r="J130" s="25"/>
      <c r="K130" s="25"/>
    </row>
    <row r="131" spans="6:11" ht="15">
      <c r="F131" s="25"/>
      <c r="G131" s="25"/>
      <c r="H131" s="25"/>
      <c r="J131" s="25"/>
      <c r="K131" s="25"/>
    </row>
    <row r="132" spans="6:11" ht="15">
      <c r="F132" s="25"/>
      <c r="G132" s="25"/>
      <c r="H132" s="25"/>
      <c r="J132" s="25"/>
      <c r="K132" s="25"/>
    </row>
    <row r="133" spans="6:11" ht="15">
      <c r="F133" s="25"/>
      <c r="G133" s="25"/>
      <c r="H133" s="25"/>
      <c r="J133" s="25"/>
      <c r="K133" s="25"/>
    </row>
    <row r="134" spans="6:11" ht="15">
      <c r="F134" s="25"/>
      <c r="G134" s="25"/>
      <c r="H134" s="25"/>
      <c r="J134" s="25"/>
      <c r="K134" s="25"/>
    </row>
    <row r="135" spans="6:11" ht="15">
      <c r="F135" s="25"/>
      <c r="G135" s="25"/>
      <c r="H135" s="25"/>
      <c r="J135" s="25"/>
      <c r="K135" s="25"/>
    </row>
    <row r="136" spans="6:11" ht="15">
      <c r="F136" s="25"/>
      <c r="G136" s="25"/>
      <c r="H136" s="25"/>
      <c r="J136" s="25"/>
      <c r="K136" s="25"/>
    </row>
    <row r="137" spans="6:11" ht="15">
      <c r="F137" s="25"/>
      <c r="G137" s="25"/>
      <c r="H137" s="25"/>
      <c r="J137" s="25"/>
      <c r="K137" s="25"/>
    </row>
    <row r="138" spans="6:11" ht="15">
      <c r="F138" s="25"/>
      <c r="G138" s="25"/>
      <c r="H138" s="25"/>
      <c r="J138" s="25"/>
      <c r="K138" s="25"/>
    </row>
    <row r="139" spans="6:11" ht="15">
      <c r="F139" s="25"/>
      <c r="G139" s="25"/>
      <c r="H139" s="25"/>
      <c r="J139" s="25"/>
      <c r="K139" s="25"/>
    </row>
    <row r="140" spans="6:11" ht="15">
      <c r="F140" s="25"/>
      <c r="G140" s="25"/>
      <c r="H140" s="25"/>
      <c r="J140" s="25"/>
      <c r="K140" s="25"/>
    </row>
    <row r="141" spans="6:11" ht="15">
      <c r="F141" s="25"/>
      <c r="G141" s="25"/>
      <c r="H141" s="25"/>
      <c r="J141" s="25"/>
      <c r="K141" s="25"/>
    </row>
  </sheetData>
  <sheetProtection selectLockedCells="1" selectUnlockedCells="1"/>
  <mergeCells count="12">
    <mergeCell ref="AH1:AJ1"/>
    <mergeCell ref="D2:K2"/>
    <mergeCell ref="L2:P2"/>
    <mergeCell ref="Q2:W2"/>
    <mergeCell ref="X2:Z2"/>
    <mergeCell ref="AA2:AC2"/>
    <mergeCell ref="B22:B23"/>
    <mergeCell ref="B24:B25"/>
    <mergeCell ref="AD22:AG22"/>
    <mergeCell ref="D1:W1"/>
    <mergeCell ref="X1:AC1"/>
    <mergeCell ref="AD1:A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1:Q110"/>
  <sheetViews>
    <sheetView zoomScalePageLayoutView="0" workbookViewId="0" topLeftCell="A1">
      <selection activeCell="R55" sqref="R55"/>
    </sheetView>
  </sheetViews>
  <sheetFormatPr defaultColWidth="9.140625" defaultRowHeight="15"/>
  <sheetData>
    <row r="20" ht="15.75" thickBot="1"/>
    <row r="21" spans="2:17" ht="15">
      <c r="B21" s="117" t="s">
        <v>146</v>
      </c>
      <c r="C21" s="118"/>
      <c r="D21" s="118"/>
      <c r="E21" s="118"/>
      <c r="F21" s="118"/>
      <c r="G21" s="118"/>
      <c r="H21" s="118"/>
      <c r="I21" s="119"/>
      <c r="K21" s="117" t="s">
        <v>113</v>
      </c>
      <c r="L21" s="118"/>
      <c r="M21" s="118"/>
      <c r="N21" s="118"/>
      <c r="O21" s="118"/>
      <c r="P21" s="118"/>
      <c r="Q21" s="119"/>
    </row>
    <row r="22" spans="2:17" ht="15">
      <c r="B22" s="112" t="s">
        <v>88</v>
      </c>
      <c r="C22" s="106"/>
      <c r="D22" s="106"/>
      <c r="E22" s="106"/>
      <c r="F22" s="106"/>
      <c r="G22" s="106"/>
      <c r="H22" s="106"/>
      <c r="I22" s="113"/>
      <c r="K22" s="116" t="s">
        <v>114</v>
      </c>
      <c r="L22" s="106"/>
      <c r="M22" s="106"/>
      <c r="N22" s="106"/>
      <c r="O22" s="106"/>
      <c r="P22" s="106"/>
      <c r="Q22" s="113"/>
    </row>
    <row r="23" spans="2:17" ht="15">
      <c r="B23" s="112" t="s">
        <v>89</v>
      </c>
      <c r="C23" s="106"/>
      <c r="D23" s="106"/>
      <c r="E23" s="106"/>
      <c r="F23" s="106"/>
      <c r="G23" s="106"/>
      <c r="H23" s="106"/>
      <c r="I23" s="113"/>
      <c r="K23" s="116" t="s">
        <v>115</v>
      </c>
      <c r="L23" s="106"/>
      <c r="M23" s="106"/>
      <c r="N23" s="106"/>
      <c r="O23" s="106"/>
      <c r="P23" s="106"/>
      <c r="Q23" s="113"/>
    </row>
    <row r="24" spans="2:17" ht="15">
      <c r="B24" s="112" t="s">
        <v>90</v>
      </c>
      <c r="C24" s="106"/>
      <c r="D24" s="106"/>
      <c r="E24" s="106"/>
      <c r="F24" s="106"/>
      <c r="G24" s="106"/>
      <c r="H24" s="106"/>
      <c r="I24" s="113"/>
      <c r="K24" s="112" t="s">
        <v>116</v>
      </c>
      <c r="L24" s="106"/>
      <c r="M24" s="106"/>
      <c r="N24" s="106"/>
      <c r="O24" s="106"/>
      <c r="P24" s="106"/>
      <c r="Q24" s="113"/>
    </row>
    <row r="25" spans="2:17" ht="15">
      <c r="B25" s="112" t="s">
        <v>91</v>
      </c>
      <c r="C25" s="106"/>
      <c r="D25" s="106"/>
      <c r="E25" s="106"/>
      <c r="F25" s="106"/>
      <c r="G25" s="106"/>
      <c r="H25" s="106"/>
      <c r="I25" s="113"/>
      <c r="K25" s="116" t="s">
        <v>117</v>
      </c>
      <c r="L25" s="106"/>
      <c r="M25" s="106"/>
      <c r="N25" s="106"/>
      <c r="O25" s="106"/>
      <c r="P25" s="106"/>
      <c r="Q25" s="113"/>
    </row>
    <row r="26" spans="2:17" ht="15">
      <c r="B26" s="112" t="s">
        <v>92</v>
      </c>
      <c r="C26" s="106"/>
      <c r="D26" s="106"/>
      <c r="E26" s="106"/>
      <c r="F26" s="106"/>
      <c r="G26" s="106"/>
      <c r="H26" s="106"/>
      <c r="I26" s="113"/>
      <c r="K26" s="116" t="s">
        <v>118</v>
      </c>
      <c r="L26" s="106"/>
      <c r="M26" s="106"/>
      <c r="N26" s="106"/>
      <c r="O26" s="106"/>
      <c r="P26" s="106"/>
      <c r="Q26" s="113"/>
    </row>
    <row r="27" spans="2:17" ht="15" customHeight="1">
      <c r="B27" s="116" t="s">
        <v>93</v>
      </c>
      <c r="C27" s="106"/>
      <c r="D27" s="106"/>
      <c r="E27" s="106"/>
      <c r="F27" s="106"/>
      <c r="G27" s="106"/>
      <c r="H27" s="106"/>
      <c r="I27" s="113"/>
      <c r="K27" s="116" t="s">
        <v>119</v>
      </c>
      <c r="L27" s="106"/>
      <c r="M27" s="106"/>
      <c r="N27" s="106"/>
      <c r="O27" s="106"/>
      <c r="P27" s="106"/>
      <c r="Q27" s="113"/>
    </row>
    <row r="28" spans="2:17" ht="15" customHeight="1">
      <c r="B28" s="116" t="s">
        <v>90</v>
      </c>
      <c r="C28" s="106"/>
      <c r="D28" s="106"/>
      <c r="E28" s="106"/>
      <c r="F28" s="106"/>
      <c r="G28" s="106"/>
      <c r="H28" s="106"/>
      <c r="I28" s="113"/>
      <c r="K28" s="116" t="s">
        <v>103</v>
      </c>
      <c r="L28" s="106"/>
      <c r="M28" s="106"/>
      <c r="N28" s="106"/>
      <c r="O28" s="106"/>
      <c r="P28" s="106"/>
      <c r="Q28" s="113"/>
    </row>
    <row r="29" spans="2:17" ht="15" customHeight="1">
      <c r="B29" s="116" t="s">
        <v>94</v>
      </c>
      <c r="C29" s="106"/>
      <c r="D29" s="106"/>
      <c r="E29" s="106"/>
      <c r="F29" s="106"/>
      <c r="G29" s="106"/>
      <c r="H29" s="106"/>
      <c r="I29" s="113"/>
      <c r="K29" s="112"/>
      <c r="L29" s="106"/>
      <c r="M29" s="106"/>
      <c r="N29" s="106"/>
      <c r="O29" s="106"/>
      <c r="P29" s="106"/>
      <c r="Q29" s="113"/>
    </row>
    <row r="30" spans="2:17" ht="15" customHeight="1">
      <c r="B30" s="116" t="s">
        <v>95</v>
      </c>
      <c r="C30" s="106"/>
      <c r="D30" s="106"/>
      <c r="E30" s="106"/>
      <c r="F30" s="106"/>
      <c r="G30" s="106"/>
      <c r="H30" s="106"/>
      <c r="I30" s="113"/>
      <c r="K30" s="112" t="s">
        <v>120</v>
      </c>
      <c r="L30" s="106"/>
      <c r="M30" s="106"/>
      <c r="N30" s="106"/>
      <c r="O30" s="106"/>
      <c r="P30" s="106"/>
      <c r="Q30" s="113"/>
    </row>
    <row r="31" spans="2:17" ht="15" customHeight="1">
      <c r="B31" s="112" t="s">
        <v>96</v>
      </c>
      <c r="C31" s="106"/>
      <c r="D31" s="106"/>
      <c r="E31" s="106"/>
      <c r="F31" s="106"/>
      <c r="G31" s="106"/>
      <c r="H31" s="106"/>
      <c r="I31" s="113"/>
      <c r="K31" s="116" t="s">
        <v>121</v>
      </c>
      <c r="L31" s="106"/>
      <c r="M31" s="106"/>
      <c r="N31" s="106"/>
      <c r="O31" s="106"/>
      <c r="P31" s="106"/>
      <c r="Q31" s="113"/>
    </row>
    <row r="32" spans="2:17" ht="15">
      <c r="B32" s="116" t="s">
        <v>97</v>
      </c>
      <c r="C32" s="106"/>
      <c r="D32" s="106"/>
      <c r="E32" s="106"/>
      <c r="F32" s="106"/>
      <c r="G32" s="106"/>
      <c r="H32" s="106"/>
      <c r="I32" s="113"/>
      <c r="K32" s="116" t="s">
        <v>122</v>
      </c>
      <c r="L32" s="106"/>
      <c r="M32" s="106"/>
      <c r="N32" s="106"/>
      <c r="O32" s="106"/>
      <c r="P32" s="106"/>
      <c r="Q32" s="113"/>
    </row>
    <row r="33" spans="2:17" ht="15">
      <c r="B33" s="116" t="s">
        <v>98</v>
      </c>
      <c r="C33" s="106"/>
      <c r="D33" s="106"/>
      <c r="E33" s="106"/>
      <c r="F33" s="106"/>
      <c r="G33" s="106"/>
      <c r="H33" s="106"/>
      <c r="I33" s="113"/>
      <c r="K33" s="116" t="s">
        <v>123</v>
      </c>
      <c r="L33" s="106"/>
      <c r="M33" s="106"/>
      <c r="N33" s="106"/>
      <c r="O33" s="106"/>
      <c r="P33" s="106"/>
      <c r="Q33" s="113"/>
    </row>
    <row r="34" spans="2:17" ht="15">
      <c r="B34" s="116" t="s">
        <v>99</v>
      </c>
      <c r="C34" s="106"/>
      <c r="D34" s="106"/>
      <c r="E34" s="106"/>
      <c r="F34" s="106"/>
      <c r="G34" s="106"/>
      <c r="H34" s="106"/>
      <c r="I34" s="113"/>
      <c r="K34" s="112" t="s">
        <v>124</v>
      </c>
      <c r="L34" s="106"/>
      <c r="M34" s="106"/>
      <c r="N34" s="106"/>
      <c r="O34" s="106"/>
      <c r="P34" s="106"/>
      <c r="Q34" s="113"/>
    </row>
    <row r="35" spans="2:17" ht="15">
      <c r="B35" s="112" t="s">
        <v>100</v>
      </c>
      <c r="C35" s="106"/>
      <c r="D35" s="106"/>
      <c r="E35" s="106"/>
      <c r="F35" s="106"/>
      <c r="G35" s="106"/>
      <c r="H35" s="106"/>
      <c r="I35" s="113"/>
      <c r="K35" s="116" t="s">
        <v>125</v>
      </c>
      <c r="L35" s="106"/>
      <c r="M35" s="106"/>
      <c r="N35" s="106"/>
      <c r="O35" s="106"/>
      <c r="P35" s="106"/>
      <c r="Q35" s="113"/>
    </row>
    <row r="36" spans="2:17" ht="15">
      <c r="B36" s="116" t="s">
        <v>101</v>
      </c>
      <c r="C36" s="106"/>
      <c r="D36" s="106"/>
      <c r="E36" s="106"/>
      <c r="F36" s="106"/>
      <c r="G36" s="106"/>
      <c r="H36" s="106"/>
      <c r="I36" s="113"/>
      <c r="K36" s="116" t="s">
        <v>45</v>
      </c>
      <c r="L36" s="106"/>
      <c r="M36" s="106"/>
      <c r="N36" s="106"/>
      <c r="O36" s="106"/>
      <c r="P36" s="106"/>
      <c r="Q36" s="113"/>
    </row>
    <row r="37" spans="2:17" ht="15">
      <c r="B37" s="116" t="s">
        <v>102</v>
      </c>
      <c r="C37" s="106"/>
      <c r="D37" s="106"/>
      <c r="E37" s="106"/>
      <c r="F37" s="106"/>
      <c r="G37" s="106"/>
      <c r="H37" s="106"/>
      <c r="I37" s="113"/>
      <c r="K37" s="116" t="s">
        <v>126</v>
      </c>
      <c r="L37" s="106"/>
      <c r="M37" s="106"/>
      <c r="N37" s="106"/>
      <c r="O37" s="106"/>
      <c r="P37" s="106"/>
      <c r="Q37" s="113"/>
    </row>
    <row r="38" spans="2:17" ht="15">
      <c r="B38" s="116" t="s">
        <v>103</v>
      </c>
      <c r="C38" s="106"/>
      <c r="D38" s="106"/>
      <c r="E38" s="106"/>
      <c r="F38" s="106"/>
      <c r="G38" s="106"/>
      <c r="H38" s="106"/>
      <c r="I38" s="113"/>
      <c r="K38" s="112" t="s">
        <v>127</v>
      </c>
      <c r="L38" s="106"/>
      <c r="M38" s="106"/>
      <c r="N38" s="106"/>
      <c r="O38" s="106"/>
      <c r="P38" s="106"/>
      <c r="Q38" s="113"/>
    </row>
    <row r="39" spans="2:17" ht="15">
      <c r="B39" s="116" t="s">
        <v>104</v>
      </c>
      <c r="C39" s="106"/>
      <c r="D39" s="106"/>
      <c r="E39" s="106"/>
      <c r="F39" s="106"/>
      <c r="G39" s="106"/>
      <c r="H39" s="106"/>
      <c r="I39" s="113"/>
      <c r="K39" s="116" t="s">
        <v>128</v>
      </c>
      <c r="L39" s="106"/>
      <c r="M39" s="106"/>
      <c r="N39" s="106"/>
      <c r="O39" s="106"/>
      <c r="P39" s="106"/>
      <c r="Q39" s="113"/>
    </row>
    <row r="40" spans="2:17" ht="15">
      <c r="B40" s="116" t="s">
        <v>105</v>
      </c>
      <c r="C40" s="106"/>
      <c r="D40" s="106"/>
      <c r="E40" s="106"/>
      <c r="F40" s="106"/>
      <c r="G40" s="106"/>
      <c r="H40" s="106"/>
      <c r="I40" s="113"/>
      <c r="K40" s="116" t="s">
        <v>129</v>
      </c>
      <c r="L40" s="106"/>
      <c r="M40" s="106"/>
      <c r="N40" s="106"/>
      <c r="O40" s="106"/>
      <c r="P40" s="106"/>
      <c r="Q40" s="113"/>
    </row>
    <row r="41" spans="2:17" ht="15">
      <c r="B41" s="112" t="s">
        <v>106</v>
      </c>
      <c r="C41" s="106"/>
      <c r="D41" s="106"/>
      <c r="E41" s="106"/>
      <c r="F41" s="106"/>
      <c r="G41" s="106"/>
      <c r="H41" s="106"/>
      <c r="I41" s="113"/>
      <c r="K41" s="112" t="s">
        <v>130</v>
      </c>
      <c r="L41" s="106"/>
      <c r="M41" s="106"/>
      <c r="N41" s="106"/>
      <c r="O41" s="106"/>
      <c r="P41" s="106"/>
      <c r="Q41" s="113"/>
    </row>
    <row r="42" spans="2:17" ht="15">
      <c r="B42" s="116" t="s">
        <v>107</v>
      </c>
      <c r="C42" s="106"/>
      <c r="D42" s="106"/>
      <c r="E42" s="106"/>
      <c r="F42" s="106"/>
      <c r="G42" s="106"/>
      <c r="H42" s="106"/>
      <c r="I42" s="113"/>
      <c r="K42" s="116" t="s">
        <v>131</v>
      </c>
      <c r="L42" s="106"/>
      <c r="M42" s="106"/>
      <c r="N42" s="106"/>
      <c r="O42" s="106"/>
      <c r="P42" s="106"/>
      <c r="Q42" s="113"/>
    </row>
    <row r="43" spans="2:17" ht="15">
      <c r="B43" s="116" t="s">
        <v>108</v>
      </c>
      <c r="C43" s="106"/>
      <c r="D43" s="106"/>
      <c r="E43" s="106"/>
      <c r="F43" s="106"/>
      <c r="G43" s="106"/>
      <c r="H43" s="106"/>
      <c r="I43" s="113"/>
      <c r="K43" s="116" t="s">
        <v>132</v>
      </c>
      <c r="L43" s="106"/>
      <c r="M43" s="106"/>
      <c r="N43" s="106"/>
      <c r="O43" s="106"/>
      <c r="P43" s="106"/>
      <c r="Q43" s="113"/>
    </row>
    <row r="44" spans="2:17" ht="15" customHeight="1">
      <c r="B44" s="112" t="s">
        <v>109</v>
      </c>
      <c r="C44" s="106"/>
      <c r="D44" s="106"/>
      <c r="E44" s="106"/>
      <c r="F44" s="106"/>
      <c r="G44" s="106"/>
      <c r="H44" s="106"/>
      <c r="I44" s="113"/>
      <c r="K44" s="112" t="s">
        <v>133</v>
      </c>
      <c r="L44" s="106"/>
      <c r="M44" s="106"/>
      <c r="N44" s="106"/>
      <c r="O44" s="106"/>
      <c r="P44" s="106"/>
      <c r="Q44" s="113"/>
    </row>
    <row r="45" spans="2:17" ht="15">
      <c r="B45" s="116" t="s">
        <v>110</v>
      </c>
      <c r="C45" s="106"/>
      <c r="D45" s="106"/>
      <c r="E45" s="106"/>
      <c r="F45" s="106"/>
      <c r="G45" s="106"/>
      <c r="H45" s="106"/>
      <c r="I45" s="113"/>
      <c r="K45" s="116" t="s">
        <v>134</v>
      </c>
      <c r="L45" s="106"/>
      <c r="M45" s="106"/>
      <c r="N45" s="106"/>
      <c r="O45" s="106"/>
      <c r="P45" s="106"/>
      <c r="Q45" s="113"/>
    </row>
    <row r="46" spans="2:17" ht="15.75" thickBot="1">
      <c r="B46" s="120" t="s">
        <v>111</v>
      </c>
      <c r="C46" s="110"/>
      <c r="D46" s="110"/>
      <c r="E46" s="110"/>
      <c r="F46" s="110"/>
      <c r="G46" s="110"/>
      <c r="H46" s="110"/>
      <c r="I46" s="111"/>
      <c r="K46" s="116" t="s">
        <v>45</v>
      </c>
      <c r="L46" s="106"/>
      <c r="M46" s="106"/>
      <c r="N46" s="106"/>
      <c r="O46" s="106"/>
      <c r="P46" s="106"/>
      <c r="Q46" s="113"/>
    </row>
    <row r="47" spans="2:17" ht="15" customHeight="1" thickBot="1">
      <c r="B47" s="114" t="s">
        <v>112</v>
      </c>
      <c r="C47" s="115"/>
      <c r="D47" s="115"/>
      <c r="E47" s="115"/>
      <c r="F47" s="115"/>
      <c r="G47" s="115"/>
      <c r="H47" s="115"/>
      <c r="I47" s="115"/>
      <c r="K47" s="108" t="s">
        <v>105</v>
      </c>
      <c r="L47" s="109"/>
      <c r="M47" s="109"/>
      <c r="N47" s="110"/>
      <c r="O47" s="110"/>
      <c r="P47" s="110"/>
      <c r="Q47" s="111"/>
    </row>
    <row r="48" spans="6:13" ht="15">
      <c r="F48" s="107" t="s">
        <v>135</v>
      </c>
      <c r="G48" s="106"/>
      <c r="H48" s="106"/>
      <c r="I48" s="106"/>
      <c r="J48" s="106"/>
      <c r="K48" s="106"/>
      <c r="L48" s="106"/>
      <c r="M48" s="106"/>
    </row>
    <row r="49" spans="6:13" ht="15">
      <c r="F49" s="105" t="s">
        <v>99</v>
      </c>
      <c r="G49" s="106"/>
      <c r="H49" s="106"/>
      <c r="I49" s="106"/>
      <c r="J49" s="106"/>
      <c r="K49" s="106"/>
      <c r="L49" s="106"/>
      <c r="M49" s="106"/>
    </row>
    <row r="50" spans="6:13" ht="15">
      <c r="F50" s="105" t="s">
        <v>93</v>
      </c>
      <c r="G50" s="106"/>
      <c r="H50" s="106"/>
      <c r="I50" s="106"/>
      <c r="J50" s="106"/>
      <c r="K50" s="106"/>
      <c r="L50" s="106"/>
      <c r="M50" s="106"/>
    </row>
    <row r="51" spans="6:13" ht="15">
      <c r="F51" s="105" t="s">
        <v>103</v>
      </c>
      <c r="G51" s="106"/>
      <c r="H51" s="106"/>
      <c r="I51" s="106"/>
      <c r="J51" s="106"/>
      <c r="K51" s="106"/>
      <c r="L51" s="106"/>
      <c r="M51" s="106"/>
    </row>
    <row r="52" spans="6:13" ht="15">
      <c r="F52" s="105" t="s">
        <v>136</v>
      </c>
      <c r="G52" s="106"/>
      <c r="H52" s="106"/>
      <c r="I52" s="106"/>
      <c r="J52" s="106"/>
      <c r="K52" s="106"/>
      <c r="L52" s="106"/>
      <c r="M52" s="106"/>
    </row>
    <row r="53" spans="6:13" ht="15">
      <c r="F53" s="105" t="s">
        <v>104</v>
      </c>
      <c r="G53" s="106"/>
      <c r="H53" s="106"/>
      <c r="I53" s="106"/>
      <c r="J53" s="106"/>
      <c r="K53" s="106"/>
      <c r="L53" s="106"/>
      <c r="M53" s="106"/>
    </row>
    <row r="54" spans="6:15" ht="15">
      <c r="F54" s="105"/>
      <c r="G54" s="106"/>
      <c r="H54" s="106"/>
      <c r="I54" s="106"/>
      <c r="J54" s="106"/>
      <c r="K54" s="106"/>
      <c r="L54" s="106"/>
      <c r="M54" s="106"/>
      <c r="N54" s="82"/>
      <c r="O54" s="82"/>
    </row>
    <row r="55" spans="6:13" ht="15">
      <c r="F55" s="107" t="s">
        <v>137</v>
      </c>
      <c r="G55" s="106"/>
      <c r="H55" s="106"/>
      <c r="I55" s="106"/>
      <c r="J55" s="106"/>
      <c r="K55" s="106"/>
      <c r="L55" s="106"/>
      <c r="M55" s="106"/>
    </row>
    <row r="56" spans="6:13" ht="15">
      <c r="F56" s="105" t="s">
        <v>138</v>
      </c>
      <c r="G56" s="106"/>
      <c r="H56" s="106"/>
      <c r="I56" s="106"/>
      <c r="J56" s="106"/>
      <c r="K56" s="106"/>
      <c r="L56" s="106"/>
      <c r="M56" s="106"/>
    </row>
    <row r="57" spans="6:13" ht="15">
      <c r="F57" s="105" t="s">
        <v>139</v>
      </c>
      <c r="G57" s="106"/>
      <c r="H57" s="106"/>
      <c r="I57" s="106"/>
      <c r="J57" s="106"/>
      <c r="K57" s="106"/>
      <c r="L57" s="106"/>
      <c r="M57" s="106"/>
    </row>
    <row r="58" spans="6:13" ht="15">
      <c r="F58" s="105" t="s">
        <v>140</v>
      </c>
      <c r="G58" s="106"/>
      <c r="H58" s="106"/>
      <c r="I58" s="106"/>
      <c r="J58" s="106"/>
      <c r="K58" s="106"/>
      <c r="L58" s="106"/>
      <c r="M58" s="106"/>
    </row>
    <row r="59" spans="6:13" ht="15">
      <c r="F59" s="105" t="s">
        <v>45</v>
      </c>
      <c r="G59" s="106"/>
      <c r="H59" s="106"/>
      <c r="I59" s="106"/>
      <c r="J59" s="106"/>
      <c r="K59" s="106"/>
      <c r="L59" s="106"/>
      <c r="M59" s="106"/>
    </row>
    <row r="60" spans="6:13" ht="15">
      <c r="F60" s="105" t="s">
        <v>141</v>
      </c>
      <c r="G60" s="106"/>
      <c r="H60" s="106"/>
      <c r="I60" s="106"/>
      <c r="J60" s="106"/>
      <c r="K60" s="106"/>
      <c r="L60" s="106"/>
      <c r="M60" s="106"/>
    </row>
    <row r="61" spans="6:13" ht="15">
      <c r="F61" s="107" t="s">
        <v>142</v>
      </c>
      <c r="G61" s="106"/>
      <c r="H61" s="106"/>
      <c r="I61" s="106"/>
      <c r="J61" s="106"/>
      <c r="K61" s="106"/>
      <c r="L61" s="106"/>
      <c r="M61" s="106"/>
    </row>
    <row r="62" spans="6:13" ht="15">
      <c r="F62" s="105" t="s">
        <v>143</v>
      </c>
      <c r="G62" s="106"/>
      <c r="H62" s="106"/>
      <c r="I62" s="106"/>
      <c r="J62" s="106"/>
      <c r="K62" s="106"/>
      <c r="L62" s="106"/>
      <c r="M62" s="106"/>
    </row>
    <row r="63" spans="6:13" ht="15">
      <c r="F63" s="105" t="s">
        <v>144</v>
      </c>
      <c r="G63" s="106"/>
      <c r="H63" s="106"/>
      <c r="I63" s="106"/>
      <c r="J63" s="106"/>
      <c r="K63" s="106"/>
      <c r="L63" s="106"/>
      <c r="M63" s="106"/>
    </row>
    <row r="64" spans="6:13" ht="15">
      <c r="F64" s="105" t="s">
        <v>45</v>
      </c>
      <c r="G64" s="106"/>
      <c r="H64" s="106"/>
      <c r="I64" s="106"/>
      <c r="J64" s="106"/>
      <c r="K64" s="106"/>
      <c r="L64" s="106"/>
      <c r="M64" s="106"/>
    </row>
    <row r="65" spans="6:13" ht="15">
      <c r="F65" s="105" t="s">
        <v>145</v>
      </c>
      <c r="G65" s="106"/>
      <c r="H65" s="106"/>
      <c r="I65" s="106"/>
      <c r="J65" s="106"/>
      <c r="K65" s="106"/>
      <c r="L65" s="106"/>
      <c r="M65" s="106"/>
    </row>
    <row r="66" spans="6:9" ht="15">
      <c r="F66" s="84"/>
      <c r="G66" s="85"/>
      <c r="H66" s="86"/>
      <c r="I66" s="86"/>
    </row>
    <row r="67" spans="6:9" ht="15">
      <c r="F67" s="87"/>
      <c r="G67" s="86"/>
      <c r="H67" s="83"/>
      <c r="I67" s="25"/>
    </row>
    <row r="68" spans="6:9" ht="15">
      <c r="F68" s="87"/>
      <c r="G68" s="86"/>
      <c r="H68" s="83"/>
      <c r="I68" s="25"/>
    </row>
    <row r="69" spans="6:9" ht="15">
      <c r="F69" s="87"/>
      <c r="G69" s="86"/>
      <c r="H69" s="83"/>
      <c r="I69" s="25"/>
    </row>
    <row r="70" spans="6:9" ht="15">
      <c r="F70" s="87"/>
      <c r="G70" s="86"/>
      <c r="H70" s="83"/>
      <c r="I70" s="25"/>
    </row>
    <row r="71" spans="6:9" ht="15">
      <c r="F71" s="84"/>
      <c r="G71" s="85"/>
      <c r="H71" s="86"/>
      <c r="I71" s="86"/>
    </row>
    <row r="72" spans="6:9" ht="15">
      <c r="F72" s="87"/>
      <c r="G72" s="86"/>
      <c r="H72" s="83"/>
      <c r="I72" s="25"/>
    </row>
    <row r="73" spans="6:9" ht="15">
      <c r="F73" s="87"/>
      <c r="G73" s="86"/>
      <c r="H73" s="83"/>
      <c r="I73" s="25"/>
    </row>
    <row r="74" spans="6:9" ht="15">
      <c r="F74" s="87"/>
      <c r="G74" s="86"/>
      <c r="H74" s="83"/>
      <c r="I74" s="25"/>
    </row>
    <row r="75" spans="6:9" ht="15">
      <c r="F75" s="84"/>
      <c r="G75" s="85"/>
      <c r="H75" s="86"/>
      <c r="I75" s="86"/>
    </row>
    <row r="76" spans="6:9" ht="15">
      <c r="F76" s="87"/>
      <c r="G76" s="86"/>
      <c r="H76" s="83"/>
      <c r="I76" s="25"/>
    </row>
    <row r="77" spans="6:9" ht="15">
      <c r="F77" s="87"/>
      <c r="G77" s="86"/>
      <c r="H77" s="83"/>
      <c r="I77" s="25"/>
    </row>
    <row r="78" spans="6:9" ht="15">
      <c r="F78" s="87"/>
      <c r="G78" s="86"/>
      <c r="H78" s="83"/>
      <c r="I78" s="25"/>
    </row>
    <row r="79" spans="6:9" ht="15">
      <c r="F79" s="25"/>
      <c r="G79" s="25"/>
      <c r="H79" s="25"/>
      <c r="I79" s="25"/>
    </row>
    <row r="80" spans="6:9" ht="15">
      <c r="F80" s="25"/>
      <c r="G80" s="25"/>
      <c r="H80" s="25"/>
      <c r="I80" s="25"/>
    </row>
    <row r="81" spans="6:9" ht="15">
      <c r="F81" s="25"/>
      <c r="G81" s="25"/>
      <c r="H81" s="25"/>
      <c r="I81" s="25"/>
    </row>
    <row r="82" spans="6:9" ht="15">
      <c r="F82" s="25"/>
      <c r="G82" s="25"/>
      <c r="H82" s="25"/>
      <c r="I82" s="25"/>
    </row>
    <row r="83" spans="6:9" ht="15">
      <c r="F83" s="25"/>
      <c r="G83" s="25"/>
      <c r="H83" s="25"/>
      <c r="I83" s="25"/>
    </row>
    <row r="84" spans="6:9" ht="15">
      <c r="F84" s="25"/>
      <c r="G84" s="25"/>
      <c r="H84" s="25"/>
      <c r="I84" s="25"/>
    </row>
    <row r="85" spans="6:9" ht="15">
      <c r="F85" s="25"/>
      <c r="G85" s="25"/>
      <c r="H85" s="25"/>
      <c r="I85" s="25"/>
    </row>
    <row r="86" spans="6:9" ht="15">
      <c r="F86" s="25"/>
      <c r="G86" s="25"/>
      <c r="H86" s="25"/>
      <c r="I86" s="25"/>
    </row>
    <row r="87" spans="6:9" ht="15">
      <c r="F87" s="25"/>
      <c r="G87" s="25"/>
      <c r="H87" s="25"/>
      <c r="I87" s="25"/>
    </row>
    <row r="88" spans="6:9" ht="15">
      <c r="F88" s="25"/>
      <c r="G88" s="25"/>
      <c r="H88" s="25"/>
      <c r="I88" s="25"/>
    </row>
    <row r="89" spans="6:9" ht="15">
      <c r="F89" s="25"/>
      <c r="G89" s="25"/>
      <c r="H89" s="25"/>
      <c r="I89" s="25"/>
    </row>
    <row r="90" spans="6:9" ht="15">
      <c r="F90" s="25"/>
      <c r="G90" s="25"/>
      <c r="H90" s="25"/>
      <c r="I90" s="25"/>
    </row>
    <row r="91" spans="6:9" ht="15">
      <c r="F91" s="25"/>
      <c r="G91" s="25"/>
      <c r="H91" s="25"/>
      <c r="I91" s="25"/>
    </row>
    <row r="92" spans="6:9" ht="15">
      <c r="F92" s="25"/>
      <c r="G92" s="25"/>
      <c r="H92" s="25"/>
      <c r="I92" s="25"/>
    </row>
    <row r="93" spans="6:9" ht="15">
      <c r="F93" s="25"/>
      <c r="G93" s="25"/>
      <c r="H93" s="25"/>
      <c r="I93" s="25"/>
    </row>
    <row r="94" spans="6:9" ht="15">
      <c r="F94" s="25"/>
      <c r="G94" s="25"/>
      <c r="H94" s="25"/>
      <c r="I94" s="25"/>
    </row>
    <row r="95" spans="6:9" ht="15">
      <c r="F95" s="25"/>
      <c r="G95" s="25"/>
      <c r="H95" s="25"/>
      <c r="I95" s="25"/>
    </row>
    <row r="96" spans="6:9" ht="15">
      <c r="F96" s="25"/>
      <c r="G96" s="25"/>
      <c r="H96" s="25"/>
      <c r="I96" s="25"/>
    </row>
    <row r="97" spans="6:9" ht="15">
      <c r="F97" s="25"/>
      <c r="G97" s="25"/>
      <c r="H97" s="25"/>
      <c r="I97" s="25"/>
    </row>
    <row r="98" spans="6:9" ht="15">
      <c r="F98" s="25"/>
      <c r="G98" s="25"/>
      <c r="H98" s="25"/>
      <c r="I98" s="25"/>
    </row>
    <row r="99" spans="6:9" ht="15">
      <c r="F99" s="25"/>
      <c r="G99" s="25"/>
      <c r="H99" s="25"/>
      <c r="I99" s="25"/>
    </row>
    <row r="100" spans="6:9" ht="15">
      <c r="F100" s="25"/>
      <c r="G100" s="25"/>
      <c r="H100" s="25"/>
      <c r="I100" s="25"/>
    </row>
    <row r="101" spans="6:9" ht="15">
      <c r="F101" s="25"/>
      <c r="G101" s="25"/>
      <c r="H101" s="25"/>
      <c r="I101" s="25"/>
    </row>
    <row r="102" spans="6:9" ht="15">
      <c r="F102" s="25"/>
      <c r="G102" s="25"/>
      <c r="H102" s="25"/>
      <c r="I102" s="25"/>
    </row>
    <row r="103" spans="6:9" ht="15">
      <c r="F103" s="25"/>
      <c r="G103" s="25"/>
      <c r="H103" s="25"/>
      <c r="I103" s="25"/>
    </row>
    <row r="104" spans="6:9" ht="15">
      <c r="F104" s="25"/>
      <c r="G104" s="25"/>
      <c r="H104" s="25"/>
      <c r="I104" s="25"/>
    </row>
    <row r="105" spans="6:9" ht="15">
      <c r="F105" s="25"/>
      <c r="G105" s="25"/>
      <c r="H105" s="25"/>
      <c r="I105" s="25"/>
    </row>
    <row r="106" spans="6:9" ht="15">
      <c r="F106" s="25"/>
      <c r="G106" s="25"/>
      <c r="H106" s="25"/>
      <c r="I106" s="25"/>
    </row>
    <row r="107" spans="6:9" ht="15">
      <c r="F107" s="25"/>
      <c r="G107" s="25"/>
      <c r="H107" s="25"/>
      <c r="I107" s="25"/>
    </row>
    <row r="108" spans="6:9" ht="15">
      <c r="F108" s="25"/>
      <c r="G108" s="25"/>
      <c r="H108" s="25"/>
      <c r="I108" s="25"/>
    </row>
    <row r="109" spans="6:9" ht="15">
      <c r="F109" s="25"/>
      <c r="G109" s="25"/>
      <c r="H109" s="25"/>
      <c r="I109" s="25"/>
    </row>
    <row r="110" spans="6:9" ht="15">
      <c r="F110" s="25"/>
      <c r="G110" s="25"/>
      <c r="H110" s="25"/>
      <c r="I110" s="25"/>
    </row>
  </sheetData>
  <sheetProtection/>
  <mergeCells count="72">
    <mergeCell ref="B32:I32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K34:Q34"/>
    <mergeCell ref="K38:Q38"/>
    <mergeCell ref="B45:I45"/>
    <mergeCell ref="B46:I46"/>
    <mergeCell ref="B33:I33"/>
    <mergeCell ref="B34:I34"/>
    <mergeCell ref="B35:I35"/>
    <mergeCell ref="B41:I41"/>
    <mergeCell ref="B36:I36"/>
    <mergeCell ref="B37:I37"/>
    <mergeCell ref="B38:I38"/>
    <mergeCell ref="B39:I39"/>
    <mergeCell ref="K35:Q35"/>
    <mergeCell ref="K36:Q36"/>
    <mergeCell ref="K37:Q37"/>
    <mergeCell ref="B42:I42"/>
    <mergeCell ref="B40:I40"/>
    <mergeCell ref="K33:Q33"/>
    <mergeCell ref="K31:Q31"/>
    <mergeCell ref="K32:Q32"/>
    <mergeCell ref="K21:Q21"/>
    <mergeCell ref="K24:Q24"/>
    <mergeCell ref="K29:Q29"/>
    <mergeCell ref="K30:Q30"/>
    <mergeCell ref="K22:Q22"/>
    <mergeCell ref="K23:Q23"/>
    <mergeCell ref="K25:Q25"/>
    <mergeCell ref="K26:Q26"/>
    <mergeCell ref="K27:Q27"/>
    <mergeCell ref="K28:Q28"/>
    <mergeCell ref="K41:Q41"/>
    <mergeCell ref="K39:Q39"/>
    <mergeCell ref="K40:Q40"/>
    <mergeCell ref="K42:Q42"/>
    <mergeCell ref="B44:I44"/>
    <mergeCell ref="B43:I43"/>
    <mergeCell ref="F51:M51"/>
    <mergeCell ref="K43:Q43"/>
    <mergeCell ref="K45:Q45"/>
    <mergeCell ref="K46:Q46"/>
    <mergeCell ref="F48:M48"/>
    <mergeCell ref="K47:Q47"/>
    <mergeCell ref="K44:Q44"/>
    <mergeCell ref="B47:I47"/>
    <mergeCell ref="F49:M49"/>
    <mergeCell ref="F50:M50"/>
    <mergeCell ref="F62:M62"/>
    <mergeCell ref="F63:M63"/>
    <mergeCell ref="F64:M64"/>
    <mergeCell ref="F65:M65"/>
    <mergeCell ref="F52:M52"/>
    <mergeCell ref="F53:M53"/>
    <mergeCell ref="F54:M54"/>
    <mergeCell ref="F55:M55"/>
    <mergeCell ref="F61:M61"/>
    <mergeCell ref="F56:M56"/>
    <mergeCell ref="F57:M57"/>
    <mergeCell ref="F58:M58"/>
    <mergeCell ref="F59:M59"/>
    <mergeCell ref="F60:M60"/>
  </mergeCells>
  <hyperlinks>
    <hyperlink ref="B22" r:id="rId1" display="http://sdamgia.ru/test?theme=6"/>
    <hyperlink ref="B23" r:id="rId2" display="http://sdamgia.ru/test?theme=59"/>
    <hyperlink ref="B24" r:id="rId3" display="http://sdamgia.ru/test?theme=60"/>
    <hyperlink ref="B25" r:id="rId4" display="http://sdamgia.ru/test?theme=61"/>
    <hyperlink ref="B27" r:id="rId5" display="http://sdamgia.ru/test?theme=51"/>
    <hyperlink ref="B28" r:id="rId6" display="http://sdamgia.ru/test?theme=52"/>
    <hyperlink ref="B29" r:id="rId7" display="http://sdamgia.ru/test?theme=91"/>
    <hyperlink ref="B30" r:id="rId8" display="http://sdamgia.ru/test?theme=1"/>
    <hyperlink ref="B32" r:id="rId9" display="http://sdamgia.ru/test?theme=54"/>
    <hyperlink ref="B33" r:id="rId10" display="http://sdamgia.ru/test?theme=53"/>
    <hyperlink ref="B34" r:id="rId11" display="http://sdamgia.ru/test?theme=2"/>
    <hyperlink ref="B36" r:id="rId12" display="http://sdamgia.ru/test?theme=43"/>
    <hyperlink ref="B37" r:id="rId13" display="http://sdamgia.ru/test?theme=45"/>
    <hyperlink ref="B38" r:id="rId14" display="http://sdamgia.ru/test?theme=46"/>
    <hyperlink ref="B39" r:id="rId15" display="http://sdamgia.ru/test?theme=44"/>
    <hyperlink ref="B40" r:id="rId16" display="http://sdamgia.ru/test?theme=7"/>
    <hyperlink ref="B42" r:id="rId17" display="http://sdamgia.ru/test?theme=62"/>
    <hyperlink ref="B43" r:id="rId18" display="http://sdamgia.ru/test?theme=8"/>
    <hyperlink ref="B45" r:id="rId19" display="http://sdamgia.ru/test?theme=47"/>
    <hyperlink ref="B46" r:id="rId20" display="http://sdamgia.ru/test?theme=48"/>
    <hyperlink ref="B47" r:id="rId21" display="http://sdamgia.ru/test?theme=9"/>
    <hyperlink ref="K22" r:id="rId22" display="http://sdamgia.ru/test?theme=90"/>
    <hyperlink ref="K23" r:id="rId23" display="http://sdamgia.ru/test?theme=10"/>
    <hyperlink ref="K25" r:id="rId24" display="http://sdamgia.ru/test?theme=5"/>
    <hyperlink ref="K26" r:id="rId25" display="http://sdamgia.ru/test?theme=55"/>
    <hyperlink ref="K27" r:id="rId26" display="http://sdamgia.ru/test?theme=92"/>
    <hyperlink ref="K28" r:id="rId27" display="http://sdamgia.ru/test?theme=3"/>
    <hyperlink ref="K31" r:id="rId28" display="http://sdamgia.ru/test?theme=93"/>
    <hyperlink ref="K32" r:id="rId29" display="http://sdamgia.ru/test?theme=50"/>
    <hyperlink ref="K33" r:id="rId30" display="http://sdamgia.ru/test?theme=16"/>
    <hyperlink ref="K35" r:id="rId31" display="http://sdamgia.ru/test?theme=49"/>
    <hyperlink ref="K36" r:id="rId32" display="http://sdamgia.ru/test?theme=63"/>
    <hyperlink ref="K37" r:id="rId33" display="http://sdamgia.ru/test?theme=17"/>
    <hyperlink ref="K39" r:id="rId34" display="http://sdamgia.ru/test?theme=68"/>
    <hyperlink ref="K40" r:id="rId35" display="http://sdamgia.ru/test?theme=19"/>
    <hyperlink ref="K42" r:id="rId36" display="http://sdamgia.ru/test?theme=69"/>
    <hyperlink ref="K43" r:id="rId37" display="http://sdamgia.ru/test?theme=20"/>
    <hyperlink ref="K45" r:id="rId38" display="http://sdamgia.ru/test?theme=71"/>
    <hyperlink ref="K46" r:id="rId39" display="http://sdamgia.ru/test?theme=70"/>
    <hyperlink ref="K47" r:id="rId40" display="http://sdamgia.ru/test?theme=27"/>
    <hyperlink ref="F49" r:id="rId41" display="http://sdamgia.ru/test?theme=73"/>
    <hyperlink ref="F50" r:id="rId42" display="http://sdamgia.ru/test?theme=72"/>
    <hyperlink ref="F51" r:id="rId43" display="http://sdamgia.ru/test?theme=75"/>
    <hyperlink ref="F52" r:id="rId44" display="http://sdamgia.ru/test?theme=74"/>
    <hyperlink ref="F53" r:id="rId45" display="http://sdamgia.ru/test?theme=21"/>
    <hyperlink ref="F56" r:id="rId46" display="http://sdamgia.ru/test?theme=76"/>
    <hyperlink ref="F57" r:id="rId47" display="http://sdamgia.ru/test?theme=79"/>
    <hyperlink ref="F58" r:id="rId48" display="http://sdamgia.ru/test?theme=77"/>
    <hyperlink ref="F59" r:id="rId49" display="http://sdamgia.ru/test?theme=78"/>
    <hyperlink ref="F60" r:id="rId50" display="http://sdamgia.ru/test?theme=22"/>
    <hyperlink ref="F62" r:id="rId51" display="http://sdamgia.ru/test?theme=87"/>
    <hyperlink ref="F63" r:id="rId52" display="http://sdamgia.ru/test?theme=88"/>
    <hyperlink ref="F64" r:id="rId53" display="http://sdamgia.ru/test?theme=89"/>
    <hyperlink ref="F65" r:id="rId54" display="http://sdamgia.ru/test?theme=23"/>
  </hyperlinks>
  <printOptions/>
  <pageMargins left="0.7" right="0.7" top="0.75" bottom="0.75" header="0.3" footer="0.3"/>
  <pageSetup orientation="portrait" paperSize="9"/>
  <drawing r:id="rId55"/>
</worksheet>
</file>

<file path=xl/worksheets/sheet4.xml><?xml version="1.0" encoding="utf-8"?>
<worksheet xmlns="http://schemas.openxmlformats.org/spreadsheetml/2006/main" xmlns:r="http://schemas.openxmlformats.org/officeDocument/2006/relationships">
  <dimension ref="A18:R50"/>
  <sheetViews>
    <sheetView zoomScalePageLayoutView="0" workbookViewId="0" topLeftCell="A1">
      <selection activeCell="A20" sqref="A20:I20"/>
    </sheetView>
  </sheetViews>
  <sheetFormatPr defaultColWidth="9.140625" defaultRowHeight="15"/>
  <cols>
    <col min="1" max="1" width="20.8515625" style="0" customWidth="1"/>
  </cols>
  <sheetData>
    <row r="18" ht="27">
      <c r="A18" s="32" t="s">
        <v>29</v>
      </c>
    </row>
    <row r="19" spans="1:18" ht="15.75">
      <c r="A19" s="33" t="s">
        <v>30</v>
      </c>
      <c r="J19" s="121" t="s">
        <v>31</v>
      </c>
      <c r="K19" s="115"/>
      <c r="L19" s="115"/>
      <c r="M19" s="115"/>
      <c r="N19" s="115"/>
      <c r="O19" s="115"/>
      <c r="P19" s="115"/>
      <c r="Q19" s="115"/>
      <c r="R19" s="115"/>
    </row>
    <row r="20" spans="1:18" ht="12.75" customHeight="1">
      <c r="A20" s="122" t="s">
        <v>32</v>
      </c>
      <c r="B20" s="122"/>
      <c r="C20" s="122"/>
      <c r="D20" s="122"/>
      <c r="E20" s="122"/>
      <c r="F20" s="122"/>
      <c r="G20" s="122"/>
      <c r="H20" s="122"/>
      <c r="I20" s="122"/>
      <c r="J20" s="122" t="s">
        <v>33</v>
      </c>
      <c r="K20" s="115"/>
      <c r="L20" s="115"/>
      <c r="M20" s="115"/>
      <c r="N20" s="115"/>
      <c r="O20" s="115"/>
      <c r="P20" s="115"/>
      <c r="Q20" s="115"/>
      <c r="R20" s="115"/>
    </row>
    <row r="21" spans="1:18" ht="15.75" customHeight="1">
      <c r="A21" s="122" t="s">
        <v>34</v>
      </c>
      <c r="B21" s="122"/>
      <c r="C21" s="122"/>
      <c r="D21" s="122"/>
      <c r="E21" s="122"/>
      <c r="F21" s="122"/>
      <c r="G21" s="122"/>
      <c r="H21" s="122"/>
      <c r="I21" s="122"/>
      <c r="J21" s="121" t="s">
        <v>35</v>
      </c>
      <c r="K21" s="121"/>
      <c r="L21" s="115"/>
      <c r="M21" s="115"/>
      <c r="N21" s="115"/>
      <c r="O21" s="115"/>
      <c r="P21" s="115"/>
      <c r="Q21" s="115"/>
      <c r="R21" s="115"/>
    </row>
    <row r="22" spans="1:18" ht="12.75" customHeight="1">
      <c r="A22" s="122" t="s">
        <v>36</v>
      </c>
      <c r="B22" s="122"/>
      <c r="C22" s="122"/>
      <c r="D22" s="122"/>
      <c r="E22" s="122"/>
      <c r="F22" s="122"/>
      <c r="G22" s="122"/>
      <c r="H22" s="122"/>
      <c r="I22" s="122"/>
      <c r="J22" s="122" t="s">
        <v>37</v>
      </c>
      <c r="K22" s="115"/>
      <c r="L22" s="115"/>
      <c r="M22" s="115"/>
      <c r="N22" s="115"/>
      <c r="O22" s="115"/>
      <c r="P22" s="115"/>
      <c r="Q22" s="115"/>
      <c r="R22" s="115"/>
    </row>
    <row r="23" spans="1:18" ht="15">
      <c r="A23" s="122" t="s">
        <v>38</v>
      </c>
      <c r="B23" s="122"/>
      <c r="C23" s="122"/>
      <c r="D23" s="122"/>
      <c r="E23" s="122"/>
      <c r="F23" s="122"/>
      <c r="G23" s="122"/>
      <c r="H23" s="122"/>
      <c r="I23" s="122"/>
      <c r="J23" s="121" t="s">
        <v>39</v>
      </c>
      <c r="K23" s="115"/>
      <c r="L23" s="115"/>
      <c r="M23" s="115"/>
      <c r="N23" s="115"/>
      <c r="O23" s="115"/>
      <c r="P23" s="115"/>
      <c r="Q23" s="115"/>
      <c r="R23" s="115"/>
    </row>
    <row r="24" spans="1:18" ht="15">
      <c r="A24" s="122" t="s">
        <v>40</v>
      </c>
      <c r="B24" s="122"/>
      <c r="C24" s="122"/>
      <c r="D24" s="122"/>
      <c r="E24" s="122"/>
      <c r="F24" s="122"/>
      <c r="G24" s="122"/>
      <c r="H24" s="122"/>
      <c r="I24" s="122"/>
      <c r="J24" s="122" t="s">
        <v>41</v>
      </c>
      <c r="K24" s="115"/>
      <c r="L24" s="115"/>
      <c r="M24" s="115"/>
      <c r="N24" s="115"/>
      <c r="O24" s="115"/>
      <c r="P24" s="115"/>
      <c r="Q24" s="115"/>
      <c r="R24" s="115"/>
    </row>
    <row r="25" spans="1:18" ht="12.75" customHeight="1">
      <c r="A25" s="122" t="s">
        <v>42</v>
      </c>
      <c r="B25" s="122"/>
      <c r="C25" s="122"/>
      <c r="D25" s="122"/>
      <c r="E25" s="122"/>
      <c r="F25" s="122"/>
      <c r="G25" s="122"/>
      <c r="H25" s="122"/>
      <c r="I25" s="122"/>
      <c r="J25" s="122" t="s">
        <v>43</v>
      </c>
      <c r="K25" s="115"/>
      <c r="L25" s="115"/>
      <c r="M25" s="115"/>
      <c r="N25" s="115"/>
      <c r="O25" s="115"/>
      <c r="P25" s="115"/>
      <c r="Q25" s="115"/>
      <c r="R25" s="115"/>
    </row>
    <row r="26" spans="1:18" ht="15">
      <c r="A26" s="122" t="s">
        <v>44</v>
      </c>
      <c r="B26" s="122"/>
      <c r="C26" s="122"/>
      <c r="D26" s="122"/>
      <c r="E26" s="122"/>
      <c r="F26" s="122"/>
      <c r="G26" s="122"/>
      <c r="H26" s="122"/>
      <c r="I26" s="122"/>
      <c r="J26" s="122" t="s">
        <v>45</v>
      </c>
      <c r="K26" s="115"/>
      <c r="L26" s="115"/>
      <c r="M26" s="115"/>
      <c r="N26" s="115"/>
      <c r="O26" s="115"/>
      <c r="P26" s="115"/>
      <c r="Q26" s="115"/>
      <c r="R26" s="115"/>
    </row>
    <row r="27" spans="1:18" ht="12.75" customHeight="1">
      <c r="A27" s="122" t="s">
        <v>46</v>
      </c>
      <c r="B27" s="122"/>
      <c r="C27" s="122"/>
      <c r="D27" s="122"/>
      <c r="E27" s="122"/>
      <c r="F27" s="122"/>
      <c r="G27" s="122"/>
      <c r="H27" s="122"/>
      <c r="I27" s="122"/>
      <c r="J27" s="122" t="s">
        <v>47</v>
      </c>
      <c r="K27" s="115"/>
      <c r="L27" s="115"/>
      <c r="M27" s="115"/>
      <c r="N27" s="115"/>
      <c r="O27" s="115"/>
      <c r="P27" s="115"/>
      <c r="Q27" s="115"/>
      <c r="R27" s="115"/>
    </row>
    <row r="28" spans="1:18" ht="15.75">
      <c r="A28" s="123" t="s">
        <v>48</v>
      </c>
      <c r="B28" s="123"/>
      <c r="C28" s="123"/>
      <c r="D28" s="123"/>
      <c r="E28" s="123"/>
      <c r="F28" s="123"/>
      <c r="J28" s="122" t="s">
        <v>44</v>
      </c>
      <c r="K28" s="115"/>
      <c r="L28" s="115"/>
      <c r="M28" s="115"/>
      <c r="N28" s="115"/>
      <c r="O28" s="115"/>
      <c r="P28" s="115"/>
      <c r="Q28" s="115"/>
      <c r="R28" s="115"/>
    </row>
    <row r="29" spans="1:9" ht="12.75" customHeight="1">
      <c r="A29" s="122" t="s">
        <v>49</v>
      </c>
      <c r="B29" s="122"/>
      <c r="C29" s="122"/>
      <c r="D29" s="122"/>
      <c r="E29" s="122"/>
      <c r="F29" s="122"/>
      <c r="G29" s="122"/>
      <c r="H29" s="122"/>
      <c r="I29" s="122"/>
    </row>
    <row r="30" spans="1:9" ht="12.75" customHeight="1">
      <c r="A30" s="122" t="s">
        <v>50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 customHeight="1">
      <c r="A31" s="122" t="s">
        <v>51</v>
      </c>
      <c r="B31" s="122"/>
      <c r="C31" s="122"/>
      <c r="D31" s="122"/>
      <c r="E31" s="122"/>
      <c r="F31" s="122"/>
      <c r="G31" s="122"/>
      <c r="H31" s="122"/>
      <c r="I31" s="122"/>
    </row>
    <row r="32" spans="1:4" ht="15.75">
      <c r="A32" s="123" t="s">
        <v>52</v>
      </c>
      <c r="B32" s="123"/>
      <c r="C32" s="123"/>
      <c r="D32" s="123"/>
    </row>
    <row r="33" spans="1:9" ht="15">
      <c r="A33" s="122" t="s">
        <v>53</v>
      </c>
      <c r="B33" s="122"/>
      <c r="C33" s="122"/>
      <c r="D33" s="122"/>
      <c r="E33" s="122"/>
      <c r="F33" s="122"/>
      <c r="G33" s="122"/>
      <c r="H33" s="122"/>
      <c r="I33" s="122"/>
    </row>
    <row r="34" spans="1:9" ht="12.75" customHeight="1">
      <c r="A34" s="122" t="s">
        <v>54</v>
      </c>
      <c r="B34" s="122"/>
      <c r="C34" s="122"/>
      <c r="D34" s="122"/>
      <c r="E34" s="122"/>
      <c r="F34" s="122"/>
      <c r="G34" s="122"/>
      <c r="H34" s="122"/>
      <c r="I34" s="122"/>
    </row>
    <row r="35" spans="1:9" ht="12.75" customHeight="1">
      <c r="A35" s="122" t="s">
        <v>46</v>
      </c>
      <c r="B35" s="122"/>
      <c r="C35" s="122"/>
      <c r="D35" s="122"/>
      <c r="E35" s="122"/>
      <c r="F35" s="122"/>
      <c r="G35" s="122"/>
      <c r="H35" s="122"/>
      <c r="I35" s="122"/>
    </row>
    <row r="36" spans="1:9" ht="12.75" customHeight="1">
      <c r="A36" s="122" t="s">
        <v>55</v>
      </c>
      <c r="B36" s="122"/>
      <c r="C36" s="122"/>
      <c r="D36" s="122"/>
      <c r="E36" s="122"/>
      <c r="F36" s="122"/>
      <c r="G36" s="122"/>
      <c r="H36" s="122"/>
      <c r="I36" s="122"/>
    </row>
    <row r="37" spans="1:9" ht="15">
      <c r="A37" s="122" t="s">
        <v>40</v>
      </c>
      <c r="B37" s="115"/>
      <c r="C37" s="115"/>
      <c r="D37" s="115"/>
      <c r="E37" s="115"/>
      <c r="F37" s="115"/>
      <c r="G37" s="115"/>
      <c r="H37" s="115"/>
      <c r="I37" s="115"/>
    </row>
    <row r="38" spans="1:9" ht="12.75" customHeight="1">
      <c r="A38" s="122" t="s">
        <v>42</v>
      </c>
      <c r="B38" s="122">
        <v>3</v>
      </c>
      <c r="C38" s="122">
        <v>0</v>
      </c>
      <c r="D38" s="122">
        <v>0</v>
      </c>
      <c r="E38" s="122" t="s">
        <v>56</v>
      </c>
      <c r="F38" s="122"/>
      <c r="G38" s="122"/>
      <c r="H38" s="122"/>
      <c r="I38" s="122"/>
    </row>
    <row r="39" spans="1:9" ht="12.75" customHeight="1">
      <c r="A39" s="122" t="s">
        <v>57</v>
      </c>
      <c r="B39" s="122">
        <v>22</v>
      </c>
      <c r="C39" s="122">
        <v>0</v>
      </c>
      <c r="D39" s="122">
        <v>0</v>
      </c>
      <c r="E39" s="122" t="s">
        <v>56</v>
      </c>
      <c r="F39" s="122"/>
      <c r="G39" s="122"/>
      <c r="H39" s="122"/>
      <c r="I39" s="122"/>
    </row>
    <row r="40" ht="15">
      <c r="A40" s="34"/>
    </row>
    <row r="41" ht="25.5">
      <c r="A41" s="35" t="s">
        <v>58</v>
      </c>
    </row>
    <row r="42" spans="1:17" ht="24.75" customHeight="1">
      <c r="A42" s="121" t="s">
        <v>59</v>
      </c>
      <c r="B42" s="115"/>
      <c r="C42" s="115"/>
      <c r="D42" s="115"/>
      <c r="E42" s="115"/>
      <c r="F42" s="115"/>
      <c r="G42" s="115"/>
      <c r="H42" s="115"/>
      <c r="I42" s="115"/>
      <c r="J42" s="121" t="s">
        <v>60</v>
      </c>
      <c r="K42" s="121"/>
      <c r="L42" s="115"/>
      <c r="M42" s="115"/>
      <c r="N42" s="115"/>
      <c r="O42" s="115"/>
      <c r="P42" s="115"/>
      <c r="Q42" s="115"/>
    </row>
    <row r="43" spans="1:17" ht="15">
      <c r="A43" s="122" t="s">
        <v>61</v>
      </c>
      <c r="B43" s="115"/>
      <c r="C43" s="115"/>
      <c r="D43" s="115"/>
      <c r="E43" s="115"/>
      <c r="F43" s="115"/>
      <c r="G43" s="115"/>
      <c r="H43" s="115"/>
      <c r="I43" s="115"/>
      <c r="J43" s="122" t="s">
        <v>62</v>
      </c>
      <c r="K43" s="115"/>
      <c r="L43" s="115"/>
      <c r="M43" s="115"/>
      <c r="N43" s="115"/>
      <c r="O43" s="115"/>
      <c r="P43" s="115"/>
      <c r="Q43" s="115"/>
    </row>
    <row r="44" spans="1:17" ht="15">
      <c r="A44" s="122" t="s">
        <v>44</v>
      </c>
      <c r="B44" s="115"/>
      <c r="C44" s="115"/>
      <c r="D44" s="115"/>
      <c r="E44" s="115"/>
      <c r="F44" s="115"/>
      <c r="G44" s="115"/>
      <c r="H44" s="115"/>
      <c r="I44" s="115"/>
      <c r="J44" s="122" t="s">
        <v>63</v>
      </c>
      <c r="K44" s="115"/>
      <c r="L44" s="115"/>
      <c r="M44" s="115"/>
      <c r="N44" s="115"/>
      <c r="O44" s="115"/>
      <c r="P44" s="115"/>
      <c r="Q44" s="115"/>
    </row>
    <row r="45" spans="1:17" ht="15">
      <c r="A45" s="122" t="s">
        <v>64</v>
      </c>
      <c r="B45" s="115"/>
      <c r="C45" s="115"/>
      <c r="D45" s="115"/>
      <c r="E45" s="115"/>
      <c r="F45" s="115"/>
      <c r="G45" s="115"/>
      <c r="H45" s="115"/>
      <c r="I45" s="115"/>
      <c r="J45" s="122" t="s">
        <v>65</v>
      </c>
      <c r="K45" s="115"/>
      <c r="L45" s="115"/>
      <c r="M45" s="115"/>
      <c r="N45" s="115"/>
      <c r="O45" s="115"/>
      <c r="P45" s="115"/>
      <c r="Q45" s="115"/>
    </row>
    <row r="46" spans="1:9" ht="15">
      <c r="A46" s="122" t="s">
        <v>66</v>
      </c>
      <c r="B46" s="115"/>
      <c r="C46" s="115"/>
      <c r="D46" s="115"/>
      <c r="E46" s="115"/>
      <c r="F46" s="115"/>
      <c r="G46" s="115"/>
      <c r="H46" s="115"/>
      <c r="I46" s="115"/>
    </row>
    <row r="47" spans="2:10" ht="15.75">
      <c r="B47" s="36"/>
      <c r="C47" s="37"/>
      <c r="D47" s="37"/>
      <c r="E47" s="121" t="s">
        <v>67</v>
      </c>
      <c r="F47" s="115"/>
      <c r="G47" s="115"/>
      <c r="H47" s="115"/>
      <c r="I47" s="115"/>
      <c r="J47" s="115"/>
    </row>
    <row r="48" spans="2:10" ht="15" customHeight="1">
      <c r="B48" s="37"/>
      <c r="C48" s="38"/>
      <c r="D48" s="38"/>
      <c r="E48" s="122" t="s">
        <v>61</v>
      </c>
      <c r="F48" s="115"/>
      <c r="G48" s="115"/>
      <c r="H48" s="115"/>
      <c r="I48" s="115"/>
      <c r="J48" s="115"/>
    </row>
    <row r="49" spans="2:10" ht="15.75">
      <c r="B49" s="37"/>
      <c r="C49" s="38"/>
      <c r="D49" s="38"/>
      <c r="E49" s="122" t="s">
        <v>64</v>
      </c>
      <c r="F49" s="115"/>
      <c r="G49" s="115"/>
      <c r="H49" s="115"/>
      <c r="I49" s="115"/>
      <c r="J49" s="115"/>
    </row>
    <row r="50" spans="5:10" ht="15">
      <c r="E50" s="122" t="s">
        <v>66</v>
      </c>
      <c r="F50" s="115"/>
      <c r="G50" s="115"/>
      <c r="H50" s="115"/>
      <c r="I50" s="115"/>
      <c r="J50" s="115"/>
    </row>
  </sheetData>
  <sheetProtection/>
  <mergeCells count="43">
    <mergeCell ref="J19:R19"/>
    <mergeCell ref="A20:I20"/>
    <mergeCell ref="J20:R20"/>
    <mergeCell ref="A21:I21"/>
    <mergeCell ref="J21:R21"/>
    <mergeCell ref="A23:I23"/>
    <mergeCell ref="J23:R23"/>
    <mergeCell ref="A24:I24"/>
    <mergeCell ref="J24:R24"/>
    <mergeCell ref="A22:I22"/>
    <mergeCell ref="J22:R22"/>
    <mergeCell ref="A25:I25"/>
    <mergeCell ref="J25:R25"/>
    <mergeCell ref="A34:I34"/>
    <mergeCell ref="A26:I26"/>
    <mergeCell ref="J26:R26"/>
    <mergeCell ref="A27:I27"/>
    <mergeCell ref="J27:R27"/>
    <mergeCell ref="A28:F28"/>
    <mergeCell ref="J28:R28"/>
    <mergeCell ref="A29:I29"/>
    <mergeCell ref="J42:Q42"/>
    <mergeCell ref="A43:I43"/>
    <mergeCell ref="A30:I30"/>
    <mergeCell ref="A31:I31"/>
    <mergeCell ref="A32:D32"/>
    <mergeCell ref="A33:I33"/>
    <mergeCell ref="A35:I35"/>
    <mergeCell ref="A36:I36"/>
    <mergeCell ref="A37:I37"/>
    <mergeCell ref="A38:I38"/>
    <mergeCell ref="A39:I39"/>
    <mergeCell ref="A42:I42"/>
    <mergeCell ref="E47:J47"/>
    <mergeCell ref="E48:J48"/>
    <mergeCell ref="E49:J49"/>
    <mergeCell ref="E50:J50"/>
    <mergeCell ref="J43:Q43"/>
    <mergeCell ref="A44:I44"/>
    <mergeCell ref="J44:Q44"/>
    <mergeCell ref="A46:I46"/>
    <mergeCell ref="A45:I45"/>
    <mergeCell ref="J45:Q45"/>
  </mergeCells>
  <hyperlinks>
    <hyperlink ref="A20" r:id="rId1" display="http://sdamgia.ru/test?theme=31"/>
    <hyperlink ref="A21" r:id="rId2" display="http://sdamgia.ru/test?theme=30"/>
    <hyperlink ref="A22" r:id="rId3" display="http://sdamgia.ru/test?theme=34"/>
    <hyperlink ref="A23" r:id="rId4" display="http://sdamgia.ru/test?theme=33"/>
    <hyperlink ref="A24" r:id="rId5" display="http://sdamgia.ru/test?theme=29"/>
    <hyperlink ref="A25" r:id="rId6" display="http://sdamgia.ru/test?theme=32"/>
    <hyperlink ref="A26" r:id="rId7" display="http://sdamgia.ru/test?theme=57"/>
    <hyperlink ref="A27" r:id="rId8" display="http://sdamgia.ru/test?theme=11"/>
    <hyperlink ref="A31" r:id="rId9" display="http://sdamgia.ru/test?theme=12"/>
    <hyperlink ref="A30" r:id="rId10" display="http://sdamgia.ru/test?theme=36"/>
    <hyperlink ref="A29" r:id="rId11" display="http://sdamgia.ru/test?theme=35"/>
    <hyperlink ref="A33" r:id="rId12" display="http://sdamgia.ru/test?theme=41"/>
    <hyperlink ref="A34" r:id="rId13" display="http://sdamgia.ru/test?theme=42"/>
    <hyperlink ref="A35" r:id="rId14" display="http://sdamgia.ru/test?theme=38"/>
    <hyperlink ref="A36" r:id="rId15" display="http://sdamgia.ru/test?theme=39"/>
    <hyperlink ref="A37" r:id="rId16" display="http://sdamgia.ru/test?theme=37"/>
    <hyperlink ref="A38" r:id="rId17" display="http://sdamgia.ru/test?theme=40"/>
    <hyperlink ref="E38" r:id="rId18" display="http://sdamgia.ru/test?theme=40&amp;ttest=true"/>
    <hyperlink ref="A39" r:id="rId19" display="http://sdamgia.ru/test?theme=13"/>
    <hyperlink ref="E39" r:id="rId20" display="http://sdamgia.ru/test?theme=13&amp;ttest=true"/>
    <hyperlink ref="J20" r:id="rId21" display="http://sdamgia.ru/test?theme=14"/>
    <hyperlink ref="J22" r:id="rId22" display="http://sdamgia.ru/test?theme=15"/>
    <hyperlink ref="J24" r:id="rId23" display="http://sdamgia.ru/test?theme=66"/>
    <hyperlink ref="J25" r:id="rId24" display="http://sdamgia.ru/test?theme=65"/>
    <hyperlink ref="J26" r:id="rId25" display="http://sdamgia.ru/test?theme=67"/>
    <hyperlink ref="J27" r:id="rId26" display="http://sdamgia.ru/test?theme=64"/>
    <hyperlink ref="J28" r:id="rId27" display="http://sdamgia.ru/test?theme=18"/>
    <hyperlink ref="A43" r:id="rId28" display="http://sdamgia.ru/test?theme=81"/>
    <hyperlink ref="A44" r:id="rId29" display="http://sdamgia.ru/test?theme=82"/>
    <hyperlink ref="A45" r:id="rId30" display="http://sdamgia.ru/test?theme=80"/>
    <hyperlink ref="A46" r:id="rId31" display="http://sdamgia.ru/test?theme=24"/>
    <hyperlink ref="J43" r:id="rId32" display="http://sdamgia.ru/test?theme=84"/>
    <hyperlink ref="J44" r:id="rId33" display="http://sdamgia.ru/test?theme=83"/>
    <hyperlink ref="J45" r:id="rId34" display="http://sdamgia.ru/test?theme=25"/>
    <hyperlink ref="E48" r:id="rId35" display="http://sdamgia.ru/test?theme=86"/>
    <hyperlink ref="E49" r:id="rId36" display="http://sdamgia.ru/test?theme=85"/>
    <hyperlink ref="E50" r:id="rId37" display="http://sdamgia.ru/test?theme=26"/>
  </hyperlinks>
  <printOptions/>
  <pageMargins left="0.7" right="0.7" top="0.75" bottom="0.75" header="0.3" footer="0.3"/>
  <pageSetup orientation="portrait" paperSize="9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2015-06-17T06:54:51Z</dcterms:created>
  <dcterms:modified xsi:type="dcterms:W3CDTF">2015-10-29T07:30:13Z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